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omments2.xml" ContentType="application/vnd.openxmlformats-officedocument.spreadsheetml.comments+xml"/>
  <Override PartName="/xl/drawings/drawing5.xml" ContentType="application/vnd.openxmlformats-officedocument.drawing+xml"/>
  <Override PartName="/xl/comments3.xml" ContentType="application/vnd.openxmlformats-officedocument.spreadsheetml.comments+xml"/>
  <Override PartName="/xl/drawings/drawing6.xml" ContentType="application/vnd.openxmlformats-officedocument.drawing+xml"/>
  <Override PartName="/xl/comments4.xml" ContentType="application/vnd.openxmlformats-officedocument.spreadsheetml.comments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omments5.xml" ContentType="application/vnd.openxmlformats-officedocument.spreadsheetml.comments+xml"/>
  <Override PartName="/xl/drawings/drawing10.xml" ContentType="application/vnd.openxmlformats-officedocument.drawing+xml"/>
  <Override PartName="/xl/comments6.xml" ContentType="application/vnd.openxmlformats-officedocument.spreadsheetml.comments+xml"/>
  <Override PartName="/xl/drawings/drawing1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plopi\Desktop\AIRFACTORY_12MAG26\AIR FACTORY SB\BU PT\PT PITOT_01 2026 AIR FACTORY\"/>
    </mc:Choice>
  </mc:AlternateContent>
  <xr:revisionPtr revIDLastSave="0" documentId="13_ncr:1_{D17C1B79-9471-4C0B-B7C2-F3D704943084}" xr6:coauthVersionLast="47" xr6:coauthVersionMax="47" xr10:uidLastSave="{00000000-0000-0000-0000-000000000000}"/>
  <bookViews>
    <workbookView xWindow="-108" yWindow="-108" windowWidth="23256" windowHeight="12456" firstSheet="8" activeTab="10" xr2:uid="{00000000-000D-0000-FFFF-FFFF00000000}"/>
  </bookViews>
  <sheets>
    <sheet name="ISTRUZIONI" sheetId="29" r:id="rId1"/>
    <sheet name="5 ms" sheetId="20" r:id="rId2"/>
    <sheet name="10 ms" sheetId="54" r:id="rId3"/>
    <sheet name="15 ms" sheetId="45" r:id="rId4"/>
    <sheet name="20 ms" sheetId="46" r:id="rId5"/>
    <sheet name="25 ms" sheetId="47" r:id="rId6"/>
    <sheet name="Elaborazione I livello 5 m" sheetId="57" r:id="rId7"/>
    <sheet name="Elaborazione I livello 10 m" sheetId="56" r:id="rId8"/>
    <sheet name="Elaborazione I livello 15 m" sheetId="50" r:id="rId9"/>
    <sheet name="Elaborazione I livello 20 m" sheetId="51" r:id="rId10"/>
    <sheet name="Elaborazione I livello 25" sheetId="55" r:id="rId11"/>
  </sheets>
  <definedNames>
    <definedName name="_xlnm.Print_Area" localSheetId="2">'10 ms'!$A$6:$AE$69</definedName>
    <definedName name="_xlnm.Print_Area" localSheetId="3">'15 ms'!$A$6:$AE$69</definedName>
    <definedName name="_xlnm.Print_Area" localSheetId="4">'20 ms'!$A$6:$AE$69</definedName>
    <definedName name="_xlnm.Print_Area" localSheetId="5">'25 ms'!$A$6:$AE$69</definedName>
    <definedName name="_xlnm.Print_Area" localSheetId="1">'5 ms'!$A$6:$AE$69</definedName>
    <definedName name="_xlnm.Print_Area" localSheetId="7">'Elaborazione I livello 10 m'!$A$6:$AE$19</definedName>
    <definedName name="_xlnm.Print_Area" localSheetId="8">'Elaborazione I livello 15 m'!$A$6:$AE$19</definedName>
    <definedName name="_xlnm.Print_Area" localSheetId="9">'Elaborazione I livello 20 m'!$A$6:$AE$19</definedName>
    <definedName name="_xlnm.Print_Area" localSheetId="10">'Elaborazione I livello 25'!$A$6:$AE$19</definedName>
    <definedName name="_xlnm.Print_Area" localSheetId="6">'Elaborazione I livello 5 m'!$A$6:$AE$19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76" i="47" l="1"/>
  <c r="F76" i="46"/>
  <c r="F76" i="45"/>
  <c r="F76" i="54"/>
  <c r="F76" i="20"/>
  <c r="D14" i="57"/>
  <c r="Q9" i="57"/>
  <c r="G9" i="57"/>
  <c r="B9" i="57"/>
  <c r="D14" i="56"/>
  <c r="Q9" i="56"/>
  <c r="G9" i="56"/>
  <c r="B9" i="56"/>
  <c r="C24" i="51"/>
  <c r="D14" i="55"/>
  <c r="Q9" i="55"/>
  <c r="G9" i="55"/>
  <c r="B9" i="55"/>
  <c r="F113" i="54"/>
  <c r="J111" i="54"/>
  <c r="F103" i="54"/>
  <c r="B98" i="54"/>
  <c r="N96" i="54"/>
  <c r="F96" i="54"/>
  <c r="N95" i="54"/>
  <c r="F95" i="54"/>
  <c r="N94" i="54"/>
  <c r="F94" i="54"/>
  <c r="M98" i="54" s="1"/>
  <c r="F86" i="54"/>
  <c r="J84" i="54"/>
  <c r="B71" i="54"/>
  <c r="N69" i="54"/>
  <c r="F69" i="54"/>
  <c r="N68" i="54"/>
  <c r="F68" i="54"/>
  <c r="N67" i="54"/>
  <c r="F67" i="54"/>
  <c r="F60" i="54"/>
  <c r="J58" i="54"/>
  <c r="B45" i="54"/>
  <c r="N43" i="54"/>
  <c r="F43" i="54"/>
  <c r="N42" i="54"/>
  <c r="F42" i="54"/>
  <c r="N41" i="54"/>
  <c r="N44" i="54" s="1"/>
  <c r="P44" i="54" s="1"/>
  <c r="F41" i="54"/>
  <c r="C24" i="56" s="1"/>
  <c r="L15" i="54"/>
  <c r="Q9" i="54"/>
  <c r="G9" i="54"/>
  <c r="B9" i="54"/>
  <c r="F113" i="47"/>
  <c r="F86" i="47"/>
  <c r="F60" i="47"/>
  <c r="F60" i="46"/>
  <c r="F113" i="46"/>
  <c r="F113" i="20"/>
  <c r="F86" i="20"/>
  <c r="F60" i="20"/>
  <c r="J60" i="20" s="1"/>
  <c r="F86" i="46"/>
  <c r="J86" i="46" s="1"/>
  <c r="F113" i="45"/>
  <c r="F86" i="45"/>
  <c r="F60" i="45"/>
  <c r="D14" i="51"/>
  <c r="D14" i="50"/>
  <c r="L15" i="47"/>
  <c r="L15" i="46"/>
  <c r="L15" i="45"/>
  <c r="G9" i="45"/>
  <c r="Q9" i="51"/>
  <c r="Q9" i="50"/>
  <c r="G9" i="51"/>
  <c r="G9" i="50"/>
  <c r="B9" i="51"/>
  <c r="B9" i="50"/>
  <c r="Q9" i="47"/>
  <c r="Q9" i="46"/>
  <c r="Q9" i="45"/>
  <c r="G9" i="47"/>
  <c r="G9" i="46"/>
  <c r="B9" i="47"/>
  <c r="B9" i="46"/>
  <c r="B9" i="45"/>
  <c r="J111" i="47"/>
  <c r="F103" i="47"/>
  <c r="B98" i="47"/>
  <c r="J113" i="47" s="1"/>
  <c r="N96" i="47"/>
  <c r="F96" i="47"/>
  <c r="N95" i="47"/>
  <c r="F95" i="47"/>
  <c r="N94" i="47"/>
  <c r="F94" i="47"/>
  <c r="M98" i="47" s="1"/>
  <c r="J84" i="47"/>
  <c r="B71" i="47"/>
  <c r="J86" i="47" s="1"/>
  <c r="N69" i="47"/>
  <c r="F69" i="47"/>
  <c r="N68" i="47"/>
  <c r="F68" i="47"/>
  <c r="N67" i="47"/>
  <c r="F67" i="47"/>
  <c r="M71" i="47" s="1"/>
  <c r="J58" i="47"/>
  <c r="B45" i="47"/>
  <c r="J60" i="47" s="1"/>
  <c r="N43" i="47"/>
  <c r="F43" i="47"/>
  <c r="N42" i="47"/>
  <c r="F42" i="47"/>
  <c r="N41" i="47"/>
  <c r="N44" i="47" s="1"/>
  <c r="P44" i="47" s="1"/>
  <c r="F41" i="47"/>
  <c r="C24" i="55" s="1"/>
  <c r="J111" i="46"/>
  <c r="F103" i="46"/>
  <c r="B98" i="46"/>
  <c r="J113" i="46" s="1"/>
  <c r="N96" i="46"/>
  <c r="F96" i="46"/>
  <c r="N95" i="46"/>
  <c r="F95" i="46"/>
  <c r="N94" i="46"/>
  <c r="F94" i="46"/>
  <c r="J84" i="46"/>
  <c r="B71" i="46"/>
  <c r="N69" i="46"/>
  <c r="F69" i="46"/>
  <c r="N68" i="46"/>
  <c r="F68" i="46"/>
  <c r="N67" i="46"/>
  <c r="F67" i="46"/>
  <c r="J58" i="46"/>
  <c r="B45" i="46"/>
  <c r="N43" i="46"/>
  <c r="F43" i="46"/>
  <c r="N42" i="46"/>
  <c r="F42" i="46"/>
  <c r="N41" i="46"/>
  <c r="N44" i="46" s="1"/>
  <c r="P44" i="46" s="1"/>
  <c r="F41" i="46"/>
  <c r="J111" i="45"/>
  <c r="F103" i="45"/>
  <c r="B98" i="45"/>
  <c r="N96" i="45"/>
  <c r="F96" i="45"/>
  <c r="N95" i="45"/>
  <c r="F95" i="45"/>
  <c r="N94" i="45"/>
  <c r="F94" i="45"/>
  <c r="J84" i="45"/>
  <c r="B71" i="45"/>
  <c r="N69" i="45"/>
  <c r="F69" i="45"/>
  <c r="N68" i="45"/>
  <c r="F68" i="45"/>
  <c r="N67" i="45"/>
  <c r="F67" i="45"/>
  <c r="M71" i="45" s="1"/>
  <c r="J58" i="45"/>
  <c r="B45" i="45"/>
  <c r="J60" i="45" s="1"/>
  <c r="N43" i="45"/>
  <c r="F43" i="45"/>
  <c r="N42" i="45"/>
  <c r="F42" i="45"/>
  <c r="N41" i="45"/>
  <c r="N44" i="45" s="1"/>
  <c r="P44" i="45" s="1"/>
  <c r="F41" i="45"/>
  <c r="C24" i="50" s="1"/>
  <c r="B98" i="20"/>
  <c r="B71" i="20"/>
  <c r="F96" i="20"/>
  <c r="F95" i="20"/>
  <c r="F94" i="20"/>
  <c r="J84" i="20"/>
  <c r="B45" i="20"/>
  <c r="F103" i="20"/>
  <c r="J111" i="20"/>
  <c r="J58" i="20"/>
  <c r="F67" i="20"/>
  <c r="N96" i="20"/>
  <c r="N95" i="20"/>
  <c r="N94" i="20"/>
  <c r="N69" i="20"/>
  <c r="F69" i="20"/>
  <c r="N68" i="20"/>
  <c r="F68" i="20"/>
  <c r="N67" i="20"/>
  <c r="N43" i="20"/>
  <c r="N42" i="20"/>
  <c r="N41" i="20"/>
  <c r="F42" i="20"/>
  <c r="F43" i="20"/>
  <c r="F41" i="20"/>
  <c r="C24" i="57" s="1"/>
  <c r="J60" i="46" l="1"/>
  <c r="J86" i="45"/>
  <c r="J86" i="54"/>
  <c r="J60" i="54"/>
  <c r="J113" i="54"/>
  <c r="P45" i="54"/>
  <c r="P46" i="54"/>
  <c r="P72" i="54"/>
  <c r="F97" i="54"/>
  <c r="M45" i="54"/>
  <c r="C22" i="56" s="1"/>
  <c r="C26" i="56" s="1"/>
  <c r="N70" i="54"/>
  <c r="P71" i="54" s="1"/>
  <c r="N97" i="54"/>
  <c r="P97" i="54" s="1"/>
  <c r="F70" i="54"/>
  <c r="M71" i="54"/>
  <c r="F44" i="54"/>
  <c r="P42" i="54" s="1"/>
  <c r="J113" i="45"/>
  <c r="J86" i="20"/>
  <c r="P46" i="47"/>
  <c r="P72" i="47"/>
  <c r="P45" i="47"/>
  <c r="P41" i="47"/>
  <c r="P71" i="47"/>
  <c r="M45" i="47"/>
  <c r="C22" i="55" s="1"/>
  <c r="C26" i="55" s="1"/>
  <c r="N70" i="47"/>
  <c r="P70" i="47" s="1"/>
  <c r="N97" i="47"/>
  <c r="P98" i="47" s="1"/>
  <c r="F70" i="47"/>
  <c r="F97" i="47"/>
  <c r="P94" i="47" s="1"/>
  <c r="F44" i="47"/>
  <c r="P45" i="46"/>
  <c r="P46" i="46"/>
  <c r="F70" i="46"/>
  <c r="M71" i="46"/>
  <c r="F97" i="46"/>
  <c r="M98" i="46"/>
  <c r="F44" i="46"/>
  <c r="M45" i="46"/>
  <c r="C22" i="51" s="1"/>
  <c r="N70" i="46"/>
  <c r="P70" i="46" s="1"/>
  <c r="N97" i="46"/>
  <c r="P97" i="46" s="1"/>
  <c r="P46" i="45"/>
  <c r="P45" i="45"/>
  <c r="P41" i="45"/>
  <c r="F70" i="45"/>
  <c r="P67" i="45" s="1"/>
  <c r="F97" i="45"/>
  <c r="P94" i="45" s="1"/>
  <c r="M98" i="45"/>
  <c r="M45" i="45"/>
  <c r="C22" i="50" s="1"/>
  <c r="N70" i="45"/>
  <c r="P71" i="45" s="1"/>
  <c r="N97" i="45"/>
  <c r="P97" i="45" s="1"/>
  <c r="F44" i="45"/>
  <c r="P42" i="45" s="1"/>
  <c r="J113" i="20"/>
  <c r="N97" i="20"/>
  <c r="M98" i="20"/>
  <c r="F97" i="20"/>
  <c r="F109" i="20" s="1"/>
  <c r="F70" i="20"/>
  <c r="N70" i="20"/>
  <c r="N44" i="20"/>
  <c r="F44" i="20"/>
  <c r="M71" i="20"/>
  <c r="M45" i="20"/>
  <c r="C22" i="57" s="1"/>
  <c r="C26" i="57" s="1"/>
  <c r="P72" i="45" l="1"/>
  <c r="P99" i="45"/>
  <c r="P98" i="45"/>
  <c r="P41" i="54"/>
  <c r="F109" i="54"/>
  <c r="J109" i="54" s="1"/>
  <c r="P95" i="54"/>
  <c r="P96" i="54"/>
  <c r="M54" i="54"/>
  <c r="J54" i="54" s="1"/>
  <c r="F56" i="54"/>
  <c r="J56" i="54" s="1"/>
  <c r="P43" i="54"/>
  <c r="P94" i="54"/>
  <c r="P99" i="54"/>
  <c r="P98" i="54"/>
  <c r="P70" i="54"/>
  <c r="F82" i="54"/>
  <c r="J82" i="54" s="1"/>
  <c r="P69" i="54"/>
  <c r="P68" i="54"/>
  <c r="P67" i="54"/>
  <c r="C26" i="50"/>
  <c r="C26" i="51"/>
  <c r="F82" i="47"/>
  <c r="J82" i="47" s="1"/>
  <c r="P68" i="47"/>
  <c r="P69" i="47"/>
  <c r="P67" i="47"/>
  <c r="F56" i="47"/>
  <c r="J56" i="47" s="1"/>
  <c r="P43" i="47"/>
  <c r="P99" i="47"/>
  <c r="P42" i="47"/>
  <c r="M54" i="47"/>
  <c r="J54" i="47" s="1"/>
  <c r="F109" i="47"/>
  <c r="J109" i="47" s="1"/>
  <c r="P95" i="47"/>
  <c r="M107" i="47" s="1"/>
  <c r="J107" i="47" s="1"/>
  <c r="P96" i="47"/>
  <c r="P97" i="47"/>
  <c r="P98" i="46"/>
  <c r="P99" i="46"/>
  <c r="F109" i="46"/>
  <c r="J109" i="46" s="1"/>
  <c r="P95" i="46"/>
  <c r="P96" i="46"/>
  <c r="P72" i="46"/>
  <c r="P94" i="46"/>
  <c r="P71" i="46"/>
  <c r="F56" i="46"/>
  <c r="J56" i="46" s="1"/>
  <c r="P43" i="46"/>
  <c r="F82" i="46"/>
  <c r="J82" i="46" s="1"/>
  <c r="P68" i="46"/>
  <c r="P69" i="46"/>
  <c r="P41" i="46"/>
  <c r="P42" i="46"/>
  <c r="P67" i="46"/>
  <c r="M80" i="46" s="1"/>
  <c r="J80" i="46" s="1"/>
  <c r="F82" i="45"/>
  <c r="J82" i="45" s="1"/>
  <c r="P68" i="45"/>
  <c r="P69" i="45"/>
  <c r="P70" i="45"/>
  <c r="F56" i="45"/>
  <c r="J56" i="45" s="1"/>
  <c r="P43" i="45"/>
  <c r="M54" i="45" s="1"/>
  <c r="J54" i="45" s="1"/>
  <c r="F109" i="45"/>
  <c r="J109" i="45" s="1"/>
  <c r="P96" i="45"/>
  <c r="P95" i="45"/>
  <c r="M107" i="45" s="1"/>
  <c r="J107" i="45" s="1"/>
  <c r="F82" i="20"/>
  <c r="J82" i="20" s="1"/>
  <c r="P67" i="20"/>
  <c r="P98" i="20"/>
  <c r="P99" i="20"/>
  <c r="P97" i="20"/>
  <c r="J109" i="20"/>
  <c r="P96" i="20"/>
  <c r="P95" i="20"/>
  <c r="P94" i="20"/>
  <c r="P68" i="20"/>
  <c r="P69" i="20"/>
  <c r="P71" i="20"/>
  <c r="P72" i="20"/>
  <c r="P70" i="20"/>
  <c r="P43" i="20"/>
  <c r="F56" i="20"/>
  <c r="J56" i="20" s="1"/>
  <c r="P41" i="20"/>
  <c r="P45" i="20"/>
  <c r="P46" i="20"/>
  <c r="P44" i="20"/>
  <c r="P42" i="20"/>
  <c r="M80" i="45" l="1"/>
  <c r="J80" i="45" s="1"/>
  <c r="M80" i="54"/>
  <c r="J80" i="54" s="1"/>
  <c r="M107" i="54"/>
  <c r="J107" i="54" s="1"/>
  <c r="M80" i="47"/>
  <c r="J80" i="47" s="1"/>
  <c r="M107" i="46"/>
  <c r="J107" i="46" s="1"/>
  <c r="M54" i="46"/>
  <c r="J54" i="46" s="1"/>
  <c r="M80" i="20"/>
  <c r="J80" i="20" s="1"/>
  <c r="M54" i="20"/>
  <c r="J54" i="20" s="1"/>
  <c r="M107" i="20"/>
  <c r="J107" i="20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Paolo Lopinto</author>
  </authors>
  <commentList>
    <comment ref="B9" authorId="0" shapeId="0" xr:uid="{00000000-0006-0000-0100-000001000000}">
      <text>
        <r>
          <rPr>
            <sz val="9"/>
            <color indexed="81"/>
            <rFont val="Tahoma"/>
            <family val="2"/>
          </rPr>
          <t xml:space="preserve">Inserire data nellla forma gg/mm/aaaa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Paolo Lopinto</author>
  </authors>
  <commentList>
    <comment ref="B9" authorId="0" shapeId="0" xr:uid="{A8198B08-DF69-445C-AF69-4C84231D2EEF}">
      <text>
        <r>
          <rPr>
            <sz val="9"/>
            <color indexed="81"/>
            <rFont val="Tahoma"/>
            <family val="2"/>
          </rPr>
          <t xml:space="preserve">Inserire data nellla forma gg/mm/aaaa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Paolo Lopinto</author>
  </authors>
  <commentList>
    <comment ref="B9" authorId="0" shapeId="0" xr:uid="{5D4E9001-AB65-44FB-96C9-06FF25974D03}">
      <text>
        <r>
          <rPr>
            <sz val="9"/>
            <color indexed="81"/>
            <rFont val="Tahoma"/>
            <family val="2"/>
          </rPr>
          <t xml:space="preserve">Inserire data nellla forma gg/mm/aaaa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Paolo Lopinto</author>
  </authors>
  <commentList>
    <comment ref="B9" authorId="0" shapeId="0" xr:uid="{F52B779B-FFD3-45ED-883F-EC2ADEA650E7}">
      <text>
        <r>
          <rPr>
            <sz val="9"/>
            <color indexed="81"/>
            <rFont val="Tahoma"/>
            <family val="2"/>
          </rPr>
          <t xml:space="preserve">Inserire data nellla forma gg/mm/aaaa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Paolo Lopinto</author>
  </authors>
  <commentList>
    <comment ref="B9" authorId="0" shapeId="0" xr:uid="{5E368F76-856D-4F76-9D72-097B87835E34}">
      <text>
        <r>
          <rPr>
            <sz val="9"/>
            <color indexed="81"/>
            <rFont val="Tahoma"/>
            <family val="2"/>
          </rPr>
          <t xml:space="preserve">Inserire data nellla forma gg/mm/aaaa
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Paolo Lopinto</author>
  </authors>
  <commentList>
    <comment ref="B9" authorId="0" shapeId="0" xr:uid="{FDE00C10-29BF-400D-8586-7B02FFB08175}">
      <text>
        <r>
          <rPr>
            <sz val="9"/>
            <color indexed="81"/>
            <rFont val="Tahoma"/>
            <family val="2"/>
          </rPr>
          <t xml:space="preserve">Inserire data nellla forma gg/mm/aaaa
</t>
        </r>
      </text>
    </comment>
  </commentList>
</comments>
</file>

<file path=xl/sharedStrings.xml><?xml version="1.0" encoding="utf-8"?>
<sst xmlns="http://schemas.openxmlformats.org/spreadsheetml/2006/main" count="881" uniqueCount="84">
  <si>
    <t>DATA :</t>
  </si>
  <si>
    <t xml:space="preserve">DATA </t>
  </si>
  <si>
    <t>ORE:MIN:SEC</t>
  </si>
  <si>
    <t>Note sulla compilazione</t>
  </si>
  <si>
    <t>es. 13:30:55</t>
  </si>
  <si>
    <t>Misure ripetute</t>
  </si>
  <si>
    <t>Codice Laboratorio:</t>
  </si>
  <si>
    <t>Operatore/i:</t>
  </si>
  <si>
    <t>CARATTERISTICHE OGGETTO DI PROVA</t>
  </si>
  <si>
    <t>ID PITOT:</t>
  </si>
  <si>
    <t>TIPO PITOT:</t>
  </si>
  <si>
    <t>RIFERIMENTI PITOT LABORATORIO PARTECIPANTE:</t>
  </si>
  <si>
    <t>RIFERIMENTI MICROMANOMETRO LABORATORIO PARTECIPANTE:</t>
  </si>
  <si>
    <t>Fondo scala:</t>
  </si>
  <si>
    <t>Pa</t>
  </si>
  <si>
    <t>Unità di misura:</t>
  </si>
  <si>
    <t>Fattore</t>
  </si>
  <si>
    <r>
      <t>D</t>
    </r>
    <r>
      <rPr>
        <b/>
        <sz val="12"/>
        <rFont val="Times New Roman"/>
        <family val="1"/>
      </rPr>
      <t>P</t>
    </r>
    <r>
      <rPr>
        <b/>
        <vertAlign val="subscript"/>
        <sz val="12"/>
        <rFont val="Times New Roman"/>
        <family val="1"/>
      </rPr>
      <t>x</t>
    </r>
  </si>
  <si>
    <r>
      <t>D</t>
    </r>
    <r>
      <rPr>
        <b/>
        <sz val="12"/>
        <rFont val="Times New Roman"/>
        <family val="1"/>
      </rPr>
      <t>P</t>
    </r>
    <r>
      <rPr>
        <b/>
        <vertAlign val="subscript"/>
        <sz val="12"/>
        <rFont val="Times New Roman"/>
        <family val="1"/>
      </rPr>
      <t>r</t>
    </r>
  </si>
  <si>
    <r>
      <t>a</t>
    </r>
    <r>
      <rPr>
        <b/>
        <sz val="10"/>
        <rFont val="Times New Roman"/>
        <family val="1"/>
      </rPr>
      <t>x</t>
    </r>
  </si>
  <si>
    <t>Verifica Condizioni Stazionarie del condotto:</t>
  </si>
  <si>
    <t>ESITO Prova 1:</t>
  </si>
  <si>
    <t>Accettabilità:</t>
  </si>
  <si>
    <t>Diametro</t>
  </si>
  <si>
    <t>m</t>
  </si>
  <si>
    <r>
      <t xml:space="preserve">4 - differenza </t>
    </r>
    <r>
      <rPr>
        <sz val="10"/>
        <rFont val="Symbol"/>
        <family val="1"/>
        <charset val="2"/>
      </rPr>
      <t>D</t>
    </r>
    <r>
      <rPr>
        <sz val="10"/>
        <rFont val="Arial"/>
        <family val="2"/>
      </rPr>
      <t>p &lt;= 5% valore medio</t>
    </r>
  </si>
  <si>
    <t xml:space="preserve">Velocità fumi Condotto </t>
  </si>
  <si>
    <t>m/sec</t>
  </si>
  <si>
    <r>
      <t>1</t>
    </r>
    <r>
      <rPr>
        <sz val="10"/>
        <rFont val="Symbol"/>
        <family val="1"/>
        <charset val="2"/>
      </rPr>
      <t xml:space="preserve"> - a</t>
    </r>
    <r>
      <rPr>
        <sz val="10"/>
        <rFont val="Arial"/>
        <family val="2"/>
      </rPr>
      <t>x &lt;= 0.02 dal valore medio</t>
    </r>
  </si>
  <si>
    <t>°C</t>
  </si>
  <si>
    <t>ESITO Prova 2:</t>
  </si>
  <si>
    <t>ESITO Prova 3:</t>
  </si>
  <si>
    <t>Media</t>
  </si>
  <si>
    <t>Dev. Std.</t>
  </si>
  <si>
    <t>% RSD</t>
  </si>
  <si>
    <t>1. Il file di raccolta dati contiene dieci (10) fogli, oltre al presente di istruzioni</t>
  </si>
  <si>
    <t>Fattore k da taratura del Pitot 
del Laboratorio Partecipante:</t>
  </si>
  <si>
    <t>IDENTIFICATIVO PITOT:</t>
  </si>
  <si>
    <t>S</t>
  </si>
  <si>
    <t>Note: deviazioni dal metodo eventualmente attuate dal Laboratorio Partecipante</t>
  </si>
  <si>
    <t>Strum.
LAB</t>
  </si>
  <si>
    <t>NOTE DI COMPILAZIONE:</t>
  </si>
  <si>
    <t>Fattore k prova 1</t>
  </si>
  <si>
    <r>
      <t xml:space="preserve">3 - Misura  </t>
    </r>
    <r>
      <rPr>
        <sz val="10"/>
        <rFont val="Symbol"/>
        <family val="1"/>
        <charset val="2"/>
      </rPr>
      <t>D</t>
    </r>
    <r>
      <rPr>
        <sz val="10"/>
        <rFont val="Arial"/>
        <family val="2"/>
      </rPr>
      <t>Temp.</t>
    </r>
    <r>
      <rPr>
        <sz val="10"/>
        <rFont val="Arial"/>
        <family val="2"/>
      </rPr>
      <t xml:space="preserve"> Inizio e fine prova</t>
    </r>
  </si>
  <si>
    <r>
      <t xml:space="preserve">4 - Misura Variazione </t>
    </r>
    <r>
      <rPr>
        <sz val="10"/>
        <rFont val="Symbol"/>
        <family val="1"/>
        <charset val="2"/>
      </rPr>
      <t>D</t>
    </r>
    <r>
      <rPr>
        <sz val="10"/>
        <rFont val="Arial"/>
        <family val="2"/>
      </rPr>
      <t>p Condotto inizio e fine prova</t>
    </r>
  </si>
  <si>
    <t>1 - una misura differisce più di 0,02 dalla media</t>
  </si>
  <si>
    <t>Prova 1b (Pitot a 180°)</t>
  </si>
  <si>
    <t>Prova 1a (Pitot a 0°)</t>
  </si>
  <si>
    <r>
      <t xml:space="preserve">2 - Diff. </t>
    </r>
    <r>
      <rPr>
        <sz val="10"/>
        <rFont val="Times New Roman"/>
        <family val="1"/>
      </rPr>
      <t>α</t>
    </r>
    <r>
      <rPr>
        <sz val="8.5"/>
        <rFont val="Arial"/>
        <family val="2"/>
      </rPr>
      <t>x</t>
    </r>
    <r>
      <rPr>
        <sz val="10"/>
        <rFont val="Arial"/>
        <family val="2"/>
      </rPr>
      <t xml:space="preserve"> medio prova 1a e prova 1b &lt;= 0.01</t>
    </r>
  </si>
  <si>
    <r>
      <t xml:space="preserve">2 - differenza </t>
    </r>
    <r>
      <rPr>
        <sz val="10"/>
        <rFont val="Times New Roman"/>
        <family val="1"/>
      </rPr>
      <t>α</t>
    </r>
    <r>
      <rPr>
        <sz val="8.5"/>
        <rFont val="Arial"/>
        <family val="2"/>
      </rPr>
      <t xml:space="preserve">x </t>
    </r>
    <r>
      <rPr>
        <sz val="10"/>
        <rFont val="Arial"/>
        <family val="2"/>
      </rPr>
      <t>medio prova 1a e prova 1b &lt; 0.01</t>
    </r>
  </si>
  <si>
    <t>Fattore k prova 2</t>
  </si>
  <si>
    <t>Prova 2a (Pitot a 0°)</t>
  </si>
  <si>
    <t>Prova 2b (Pitot a 180°)</t>
  </si>
  <si>
    <t>Prova 3a (Pitot a 0°)</t>
  </si>
  <si>
    <t>Prova 3b (Pitot a 180°)</t>
  </si>
  <si>
    <t>Fattore k prova 3</t>
  </si>
  <si>
    <t>Elaborazioni fattore k:</t>
  </si>
  <si>
    <t>L</t>
  </si>
  <si>
    <t>Digitale</t>
  </si>
  <si>
    <t>Analogico</t>
  </si>
  <si>
    <t>Tipologia Micromanometro</t>
  </si>
  <si>
    <t>Rif.
LAB</t>
  </si>
  <si>
    <r>
      <t xml:space="preserve">2 - differenza </t>
    </r>
    <r>
      <rPr>
        <sz val="10"/>
        <rFont val="Times New Roman"/>
        <family val="1"/>
      </rPr>
      <t>α</t>
    </r>
    <r>
      <rPr>
        <sz val="8.5"/>
        <rFont val="Arial"/>
        <family val="2"/>
      </rPr>
      <t xml:space="preserve">x </t>
    </r>
    <r>
      <rPr>
        <sz val="10"/>
        <rFont val="Arial"/>
        <family val="2"/>
      </rPr>
      <t>medio prova 2a e prova 2b &lt; 0.01</t>
    </r>
  </si>
  <si>
    <r>
      <t xml:space="preserve">2 - differenza </t>
    </r>
    <r>
      <rPr>
        <sz val="10"/>
        <rFont val="Times New Roman"/>
        <family val="1"/>
      </rPr>
      <t>α</t>
    </r>
    <r>
      <rPr>
        <sz val="8.5"/>
        <rFont val="Arial"/>
        <family val="2"/>
      </rPr>
      <t xml:space="preserve">x </t>
    </r>
    <r>
      <rPr>
        <sz val="10"/>
        <rFont val="Arial"/>
        <family val="2"/>
      </rPr>
      <t>medio prova 3a e prova 3b &lt; 0.01</t>
    </r>
  </si>
  <si>
    <r>
      <t xml:space="preserve">2 - Diff. </t>
    </r>
    <r>
      <rPr>
        <sz val="10"/>
        <rFont val="Times New Roman"/>
        <family val="1"/>
      </rPr>
      <t>α</t>
    </r>
    <r>
      <rPr>
        <sz val="8.5"/>
        <rFont val="Arial"/>
        <family val="2"/>
      </rPr>
      <t>x</t>
    </r>
    <r>
      <rPr>
        <sz val="10"/>
        <rFont val="Arial"/>
        <family val="2"/>
      </rPr>
      <t xml:space="preserve"> medio prova 2a e prova 2b &lt;= 0.01</t>
    </r>
  </si>
  <si>
    <r>
      <t xml:space="preserve">2 - Diff. </t>
    </r>
    <r>
      <rPr>
        <sz val="10"/>
        <rFont val="Times New Roman"/>
        <family val="1"/>
      </rPr>
      <t>α</t>
    </r>
    <r>
      <rPr>
        <sz val="8.5"/>
        <rFont val="Arial"/>
        <family val="2"/>
      </rPr>
      <t>x</t>
    </r>
    <r>
      <rPr>
        <sz val="10"/>
        <rFont val="Arial"/>
        <family val="2"/>
      </rPr>
      <t xml:space="preserve"> medio prova 3a e prova 3b &lt;= 0.01</t>
    </r>
  </si>
  <si>
    <r>
      <t xml:space="preserve">3- </t>
    </r>
    <r>
      <rPr>
        <sz val="10"/>
        <rFont val="Times New Roman"/>
        <family val="1"/>
      </rPr>
      <t>Δ</t>
    </r>
    <r>
      <rPr>
        <sz val="10"/>
        <rFont val="Arial"/>
        <family val="2"/>
      </rPr>
      <t>temp.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&lt; 0.5°C</t>
    </r>
  </si>
  <si>
    <t>Per Pitot del Laboratorio Partecipante, di tipo L, le celle D39-D41 e L39-L41 per la prova 1a e 1b saranno uguali; le celle D65-D67 e L65-L67 per la prova 2a e 2b saranno uguali; le celle D92-D94 e L92-L94 per la prova 3a e 3b saranno uguali.</t>
  </si>
  <si>
    <r>
      <t xml:space="preserve">2. Inserire i dati nelle celle indicate in verde. Inserire i  valori di pressione differenziale considerando </t>
    </r>
    <r>
      <rPr>
        <b/>
        <sz val="10"/>
        <rFont val="Arial"/>
        <family val="2"/>
      </rPr>
      <t>2 cifre decimali</t>
    </r>
  </si>
  <si>
    <t>Strum.
PTP</t>
  </si>
  <si>
    <t>File master: 2026_PT_PITOT_AIRFACTORY_dati_validazioni.xlsx</t>
  </si>
  <si>
    <t>Modulo di raccolta dati PT PITOT_01 2026 
Determinazione del fattore k del Tubo di Pitot</t>
  </si>
  <si>
    <t>3. Prestare attenzione  al separatore decimale, utilizzando il "." (punto) o la "," (virgola) 
sulla base della versione di Excel e/o del sistema operativo in uso</t>
  </si>
  <si>
    <t>Modulo di raccolta dati PT PITOT_01 2026
Velocità condotto 5 m/s</t>
  </si>
  <si>
    <t>Modulo di raccolta dati PT PITOT_01 2026
Velocità condotto 10 m/s</t>
  </si>
  <si>
    <t>Modulo di raccolta dati PT PITOT_01 2026
Velocità condotto 15 m/s</t>
  </si>
  <si>
    <t>Modulo di raccolta dati PT PITOT_01 2026
Velocità condotto 20 m/s</t>
  </si>
  <si>
    <t>Modulo di raccolta dati PT PITOT_01 2026
Velocità condotto 25 m/s</t>
  </si>
  <si>
    <t>Elaborazione statistica I° livello PT PITOT_01 2026
Velocità condotto 5 m/s</t>
  </si>
  <si>
    <t>Elaborazione statistica I° livello PT PITOT_01 2026
Velocità condotto 10 m/s</t>
  </si>
  <si>
    <t>Elaborazione statistica I° livello PT PITOT_01 2026
Velocità condotto 15 m/s</t>
  </si>
  <si>
    <t>Elaborazione statistica I° livello PT PITOT_01 2026
Velocità condotto 20 m/s</t>
  </si>
  <si>
    <t>Elaborazione statistica I° livello PT PITOT_01 2026
Velocità condotto 25 m/s</t>
  </si>
  <si>
    <t>es. 29/09/2026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</si>
</sst>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[$-409]h:mm:ss\ AM/PM;@"/>
    <numFmt numFmtId="166" formatCode="0.0"/>
  </numFmts>
  <fonts count="29" x14ac:knownFonts="1">
    <font>
      <sz val="10"/>
      <name val="Arial"/>
    </font>
    <font>
      <sz val="10"/>
      <name val="Arial"/>
      <family val="2"/>
    </font>
    <font>
      <sz val="14"/>
      <name val="Arial"/>
      <family val="2"/>
    </font>
    <font>
      <i/>
      <sz val="12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b/>
      <sz val="12"/>
      <name val="Symbol"/>
      <family val="1"/>
      <charset val="2"/>
    </font>
    <font>
      <sz val="10"/>
      <name val="Symbol"/>
      <family val="1"/>
      <charset val="2"/>
    </font>
    <font>
      <b/>
      <sz val="14"/>
      <name val="Arial"/>
      <family val="2"/>
    </font>
    <font>
      <b/>
      <sz val="20"/>
      <name val="Arial"/>
      <family val="2"/>
    </font>
    <font>
      <sz val="10"/>
      <color indexed="9"/>
      <name val="Arial"/>
      <family val="2"/>
    </font>
    <font>
      <b/>
      <i/>
      <sz val="12"/>
      <name val="Arial"/>
      <family val="2"/>
    </font>
    <font>
      <b/>
      <sz val="10"/>
      <color indexed="9"/>
      <name val="Arial"/>
      <family val="2"/>
    </font>
    <font>
      <b/>
      <sz val="10"/>
      <color indexed="10"/>
      <name val="Arial"/>
      <family val="2"/>
    </font>
    <font>
      <sz val="10"/>
      <color indexed="10"/>
      <name val="Arial"/>
      <family val="2"/>
    </font>
    <font>
      <sz val="9"/>
      <color indexed="81"/>
      <name val="Tahoma"/>
      <family val="2"/>
    </font>
    <font>
      <b/>
      <sz val="12"/>
      <name val="Arial"/>
      <family val="2"/>
    </font>
    <font>
      <b/>
      <sz val="15"/>
      <name val="Arial"/>
      <family val="2"/>
    </font>
    <font>
      <b/>
      <sz val="12"/>
      <name val="Times New Roman"/>
      <family val="1"/>
    </font>
    <font>
      <b/>
      <vertAlign val="subscript"/>
      <sz val="12"/>
      <name val="Times New Roman"/>
      <family val="1"/>
    </font>
    <font>
      <b/>
      <sz val="10"/>
      <name val="Times New Roman"/>
      <family val="1"/>
    </font>
    <font>
      <b/>
      <sz val="10"/>
      <color indexed="48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sz val="10"/>
      <name val="Times New Roman"/>
      <family val="1"/>
    </font>
    <font>
      <sz val="8.5"/>
      <name val="Arial"/>
      <family val="2"/>
    </font>
    <font>
      <sz val="10"/>
      <color theme="0"/>
      <name val="Arial"/>
      <family val="2"/>
    </font>
    <font>
      <b/>
      <sz val="14"/>
      <color theme="0"/>
      <name val="Symbol"/>
      <family val="1"/>
      <charset val="2"/>
    </font>
    <font>
      <b/>
      <sz val="10"/>
      <color theme="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43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4">
    <xf numFmtId="0" fontId="0" fillId="0" borderId="0" xfId="0"/>
    <xf numFmtId="0" fontId="2" fillId="0" borderId="0" xfId="0" applyFont="1"/>
    <xf numFmtId="0" fontId="0" fillId="2" borderId="0" xfId="0" applyFill="1"/>
    <xf numFmtId="0" fontId="2" fillId="2" borderId="0" xfId="0" applyFont="1" applyFill="1" applyProtection="1">
      <protection locked="0"/>
    </xf>
    <xf numFmtId="0" fontId="0" fillId="2" borderId="0" xfId="0" applyFill="1" applyProtection="1">
      <protection locked="0"/>
    </xf>
    <xf numFmtId="0" fontId="4" fillId="2" borderId="0" xfId="0" applyFont="1" applyFill="1" applyProtection="1">
      <protection locked="0"/>
    </xf>
    <xf numFmtId="14" fontId="4" fillId="2" borderId="0" xfId="0" applyNumberFormat="1" applyFont="1" applyFill="1" applyAlignment="1" applyProtection="1">
      <alignment horizontal="center"/>
      <protection locked="0"/>
    </xf>
    <xf numFmtId="0" fontId="0" fillId="2" borderId="1" xfId="0" applyFill="1" applyBorder="1" applyProtection="1">
      <protection hidden="1"/>
    </xf>
    <xf numFmtId="0" fontId="4" fillId="2" borderId="2" xfId="0" applyFont="1" applyFill="1" applyBorder="1" applyAlignment="1" applyProtection="1">
      <alignment vertical="top" wrapText="1"/>
      <protection hidden="1"/>
    </xf>
    <xf numFmtId="0" fontId="4" fillId="2" borderId="0" xfId="0" applyFont="1" applyFill="1" applyAlignment="1" applyProtection="1">
      <alignment vertical="top" wrapText="1"/>
      <protection hidden="1"/>
    </xf>
    <xf numFmtId="0" fontId="4" fillId="2" borderId="3" xfId="0" applyFont="1" applyFill="1" applyBorder="1" applyAlignment="1" applyProtection="1">
      <alignment horizontal="left" vertical="top" wrapText="1"/>
      <protection hidden="1"/>
    </xf>
    <xf numFmtId="0" fontId="4" fillId="2" borderId="4" xfId="0" applyFont="1" applyFill="1" applyBorder="1" applyAlignment="1" applyProtection="1">
      <alignment horizontal="left" vertical="top" wrapText="1"/>
      <protection hidden="1"/>
    </xf>
    <xf numFmtId="0" fontId="0" fillId="0" borderId="4" xfId="0" applyBorder="1" applyProtection="1">
      <protection hidden="1"/>
    </xf>
    <xf numFmtId="0" fontId="4" fillId="2" borderId="6" xfId="0" applyFont="1" applyFill="1" applyBorder="1" applyProtection="1">
      <protection hidden="1"/>
    </xf>
    <xf numFmtId="0" fontId="0" fillId="2" borderId="7" xfId="0" applyFill="1" applyBorder="1" applyProtection="1">
      <protection hidden="1"/>
    </xf>
    <xf numFmtId="0" fontId="0" fillId="2" borderId="8" xfId="0" applyFill="1" applyBorder="1" applyProtection="1">
      <protection hidden="1"/>
    </xf>
    <xf numFmtId="0" fontId="1" fillId="0" borderId="9" xfId="0" applyFont="1" applyBorder="1" applyAlignment="1" applyProtection="1">
      <alignment horizontal="center"/>
      <protection hidden="1"/>
    </xf>
    <xf numFmtId="0" fontId="1" fillId="0" borderId="10" xfId="0" applyFont="1" applyBorder="1" applyAlignment="1" applyProtection="1">
      <alignment horizontal="center"/>
      <protection hidden="1"/>
    </xf>
    <xf numFmtId="0" fontId="1" fillId="0" borderId="11" xfId="0" applyFont="1" applyBorder="1" applyAlignment="1" applyProtection="1">
      <alignment horizontal="center"/>
      <protection hidden="1"/>
    </xf>
    <xf numFmtId="0" fontId="4" fillId="0" borderId="15" xfId="0" applyFont="1" applyBorder="1" applyAlignment="1" applyProtection="1">
      <alignment horizontal="center" vertical="center" wrapText="1"/>
      <protection hidden="1"/>
    </xf>
    <xf numFmtId="0" fontId="0" fillId="0" borderId="2" xfId="0" applyBorder="1"/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4" fillId="2" borderId="0" xfId="0" applyFont="1" applyFill="1" applyAlignment="1" applyProtection="1">
      <alignment horizontal="left" vertical="top" wrapText="1"/>
      <protection hidden="1"/>
    </xf>
    <xf numFmtId="0" fontId="0" fillId="0" borderId="0" xfId="0" applyProtection="1">
      <protection hidden="1"/>
    </xf>
    <xf numFmtId="0" fontId="4" fillId="2" borderId="1" xfId="0" applyFont="1" applyFill="1" applyBorder="1" applyAlignment="1" applyProtection="1">
      <alignment vertical="top" wrapText="1"/>
      <protection hidden="1"/>
    </xf>
    <xf numFmtId="0" fontId="4" fillId="2" borderId="6" xfId="0" applyFont="1" applyFill="1" applyBorder="1" applyAlignment="1" applyProtection="1">
      <alignment vertical="top" wrapText="1"/>
      <protection hidden="1"/>
    </xf>
    <xf numFmtId="0" fontId="4" fillId="2" borderId="7" xfId="0" applyFont="1" applyFill="1" applyBorder="1" applyAlignment="1" applyProtection="1">
      <alignment vertical="top" wrapText="1"/>
      <protection hidden="1"/>
    </xf>
    <xf numFmtId="0" fontId="4" fillId="2" borderId="8" xfId="0" applyFont="1" applyFill="1" applyBorder="1" applyAlignment="1" applyProtection="1">
      <alignment vertical="top" wrapText="1"/>
      <protection hidden="1"/>
    </xf>
    <xf numFmtId="0" fontId="4" fillId="2" borderId="3" xfId="0" applyFont="1" applyFill="1" applyBorder="1" applyAlignment="1" applyProtection="1">
      <alignment vertical="top" wrapText="1"/>
      <protection hidden="1"/>
    </xf>
    <xf numFmtId="0" fontId="4" fillId="2" borderId="4" xfId="0" applyFont="1" applyFill="1" applyBorder="1" applyAlignment="1" applyProtection="1">
      <alignment vertical="top" wrapText="1"/>
      <protection hidden="1"/>
    </xf>
    <xf numFmtId="0" fontId="4" fillId="2" borderId="5" xfId="0" applyFont="1" applyFill="1" applyBorder="1" applyAlignment="1" applyProtection="1">
      <alignment vertical="top" wrapText="1"/>
      <protection hidden="1"/>
    </xf>
    <xf numFmtId="0" fontId="4" fillId="2" borderId="0" xfId="0" applyFont="1" applyFill="1" applyAlignment="1" applyProtection="1">
      <alignment horizontal="right" vertical="center" wrapText="1"/>
      <protection hidden="1"/>
    </xf>
    <xf numFmtId="0" fontId="4" fillId="2" borderId="2" xfId="0" applyFont="1" applyFill="1" applyBorder="1" applyAlignment="1" applyProtection="1">
      <alignment vertical="center" wrapText="1"/>
      <protection hidden="1"/>
    </xf>
    <xf numFmtId="0" fontId="5" fillId="0" borderId="27" xfId="0" applyFont="1" applyBorder="1" applyAlignment="1" applyProtection="1">
      <alignment horizontal="center" wrapText="1"/>
      <protection hidden="1"/>
    </xf>
    <xf numFmtId="0" fontId="4" fillId="0" borderId="28" xfId="0" applyFont="1" applyBorder="1" applyAlignment="1" applyProtection="1">
      <alignment horizontal="center" vertical="center" wrapText="1"/>
      <protection hidden="1"/>
    </xf>
    <xf numFmtId="0" fontId="0" fillId="2" borderId="3" xfId="0" applyFill="1" applyBorder="1"/>
    <xf numFmtId="0" fontId="0" fillId="2" borderId="4" xfId="0" applyFill="1" applyBorder="1"/>
    <xf numFmtId="0" fontId="0" fillId="2" borderId="5" xfId="0" applyFill="1" applyBorder="1"/>
    <xf numFmtId="0" fontId="0" fillId="2" borderId="1" xfId="0" applyFill="1" applyBorder="1"/>
    <xf numFmtId="0" fontId="0" fillId="2" borderId="2" xfId="0" applyFill="1" applyBorder="1"/>
    <xf numFmtId="0" fontId="0" fillId="2" borderId="0" xfId="0" applyFill="1" applyAlignment="1">
      <alignment horizontal="center"/>
    </xf>
    <xf numFmtId="0" fontId="0" fillId="2" borderId="1" xfId="0" applyFill="1" applyBorder="1" applyAlignment="1">
      <alignment horizontal="center"/>
    </xf>
    <xf numFmtId="164" fontId="21" fillId="2" borderId="1" xfId="0" applyNumberFormat="1" applyFont="1" applyFill="1" applyBorder="1" applyProtection="1">
      <protection hidden="1"/>
    </xf>
    <xf numFmtId="0" fontId="3" fillId="2" borderId="2" xfId="0" applyFont="1" applyFill="1" applyBorder="1" applyAlignment="1">
      <alignment horizontal="right"/>
    </xf>
    <xf numFmtId="0" fontId="0" fillId="2" borderId="8" xfId="0" applyFill="1" applyBorder="1" applyAlignment="1" applyProtection="1">
      <alignment horizontal="center"/>
      <protection hidden="1"/>
    </xf>
    <xf numFmtId="0" fontId="0" fillId="2" borderId="1" xfId="0" applyFill="1" applyBorder="1" applyAlignment="1" applyProtection="1">
      <alignment horizontal="center"/>
      <protection hidden="1"/>
    </xf>
    <xf numFmtId="14" fontId="1" fillId="6" borderId="12" xfId="0" applyNumberFormat="1" applyFont="1" applyFill="1" applyBorder="1" applyAlignment="1" applyProtection="1">
      <alignment horizontal="center"/>
      <protection locked="0"/>
    </xf>
    <xf numFmtId="21" fontId="1" fillId="6" borderId="12" xfId="0" applyNumberFormat="1" applyFont="1" applyFill="1" applyBorder="1" applyAlignment="1" applyProtection="1">
      <alignment horizontal="center"/>
      <protection locked="0"/>
    </xf>
    <xf numFmtId="2" fontId="1" fillId="6" borderId="12" xfId="0" applyNumberFormat="1" applyFont="1" applyFill="1" applyBorder="1" applyAlignment="1" applyProtection="1">
      <alignment horizontal="center"/>
      <protection locked="0"/>
    </xf>
    <xf numFmtId="2" fontId="1" fillId="6" borderId="23" xfId="0" applyNumberFormat="1" applyFont="1" applyFill="1" applyBorder="1" applyAlignment="1" applyProtection="1">
      <alignment horizontal="center"/>
      <protection locked="0"/>
    </xf>
    <xf numFmtId="165" fontId="1" fillId="6" borderId="13" xfId="0" applyNumberFormat="1" applyFont="1" applyFill="1" applyBorder="1" applyAlignment="1" applyProtection="1">
      <alignment horizontal="center"/>
      <protection locked="0"/>
    </xf>
    <xf numFmtId="2" fontId="1" fillId="6" borderId="13" xfId="0" applyNumberFormat="1" applyFont="1" applyFill="1" applyBorder="1" applyAlignment="1" applyProtection="1">
      <alignment horizontal="center"/>
      <protection locked="0"/>
    </xf>
    <xf numFmtId="2" fontId="1" fillId="6" borderId="29" xfId="0" applyNumberFormat="1" applyFont="1" applyFill="1" applyBorder="1" applyAlignment="1" applyProtection="1">
      <alignment horizontal="center"/>
      <protection locked="0"/>
    </xf>
    <xf numFmtId="14" fontId="1" fillId="6" borderId="16" xfId="0" applyNumberFormat="1" applyFont="1" applyFill="1" applyBorder="1" applyAlignment="1" applyProtection="1">
      <alignment horizontal="center"/>
      <protection locked="0"/>
    </xf>
    <xf numFmtId="165" fontId="1" fillId="6" borderId="14" xfId="0" applyNumberFormat="1" applyFont="1" applyFill="1" applyBorder="1" applyAlignment="1" applyProtection="1">
      <alignment horizontal="center"/>
      <protection locked="0"/>
    </xf>
    <xf numFmtId="2" fontId="1" fillId="6" borderId="14" xfId="0" applyNumberFormat="1" applyFont="1" applyFill="1" applyBorder="1" applyAlignment="1" applyProtection="1">
      <alignment horizontal="center"/>
      <protection locked="0"/>
    </xf>
    <xf numFmtId="2" fontId="1" fillId="6" borderId="30" xfId="0" applyNumberFormat="1" applyFont="1" applyFill="1" applyBorder="1" applyAlignment="1" applyProtection="1">
      <alignment horizontal="center"/>
      <protection locked="0"/>
    </xf>
    <xf numFmtId="0" fontId="4" fillId="2" borderId="3" xfId="0" applyFont="1" applyFill="1" applyBorder="1" applyAlignment="1" applyProtection="1">
      <alignment vertical="center" wrapText="1"/>
      <protection hidden="1"/>
    </xf>
    <xf numFmtId="0" fontId="4" fillId="2" borderId="5" xfId="0" applyFont="1" applyFill="1" applyBorder="1" applyAlignment="1" applyProtection="1">
      <alignment horizontal="center" vertical="center" wrapText="1"/>
      <protection hidden="1"/>
    </xf>
    <xf numFmtId="0" fontId="4" fillId="2" borderId="1" xfId="0" applyFont="1" applyFill="1" applyBorder="1" applyAlignment="1" applyProtection="1">
      <alignment horizontal="center" vertical="center" wrapText="1"/>
      <protection hidden="1"/>
    </xf>
    <xf numFmtId="0" fontId="4" fillId="7" borderId="21" xfId="0" applyFont="1" applyFill="1" applyBorder="1" applyAlignment="1" applyProtection="1">
      <alignment horizontal="center" vertical="center" wrapText="1"/>
      <protection hidden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4" fillId="0" borderId="2" xfId="0" applyFont="1" applyBorder="1" applyProtection="1">
      <protection hidden="1"/>
    </xf>
    <xf numFmtId="0" fontId="4" fillId="2" borderId="2" xfId="0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26" fillId="2" borderId="1" xfId="0" applyFont="1" applyFill="1" applyBorder="1" applyAlignment="1" applyProtection="1">
      <alignment horizontal="center"/>
      <protection hidden="1"/>
    </xf>
    <xf numFmtId="0" fontId="0" fillId="6" borderId="21" xfId="0" applyFill="1" applyBorder="1" applyAlignment="1" applyProtection="1">
      <alignment wrapText="1"/>
      <protection locked="0"/>
    </xf>
    <xf numFmtId="164" fontId="1" fillId="0" borderId="20" xfId="0" applyNumberFormat="1" applyFont="1" applyBorder="1" applyAlignment="1" applyProtection="1">
      <alignment horizontal="center"/>
      <protection hidden="1"/>
    </xf>
    <xf numFmtId="164" fontId="1" fillId="0" borderId="31" xfId="0" applyNumberFormat="1" applyFont="1" applyBorder="1" applyAlignment="1" applyProtection="1">
      <alignment horizontal="center"/>
      <protection hidden="1"/>
    </xf>
    <xf numFmtId="0" fontId="26" fillId="2" borderId="1" xfId="0" applyFont="1" applyFill="1" applyBorder="1" applyProtection="1">
      <protection hidden="1"/>
    </xf>
    <xf numFmtId="0" fontId="26" fillId="2" borderId="5" xfId="0" applyFont="1" applyFill="1" applyBorder="1" applyProtection="1">
      <protection hidden="1"/>
    </xf>
    <xf numFmtId="2" fontId="0" fillId="6" borderId="32" xfId="0" applyNumberFormat="1" applyFill="1" applyBorder="1" applyAlignment="1" applyProtection="1">
      <alignment wrapText="1"/>
      <protection locked="0"/>
    </xf>
    <xf numFmtId="0" fontId="0" fillId="2" borderId="0" xfId="0" applyFill="1" applyProtection="1">
      <protection hidden="1"/>
    </xf>
    <xf numFmtId="0" fontId="4" fillId="2" borderId="0" xfId="0" applyFont="1" applyFill="1" applyProtection="1">
      <protection hidden="1"/>
    </xf>
    <xf numFmtId="0" fontId="4" fillId="2" borderId="0" xfId="0" applyFont="1" applyFill="1" applyAlignment="1" applyProtection="1">
      <alignment vertical="center" wrapText="1"/>
      <protection hidden="1"/>
    </xf>
    <xf numFmtId="0" fontId="1" fillId="9" borderId="2" xfId="0" applyFont="1" applyFill="1" applyBorder="1" applyAlignment="1" applyProtection="1">
      <alignment horizontal="center"/>
      <protection hidden="1"/>
    </xf>
    <xf numFmtId="0" fontId="1" fillId="9" borderId="0" xfId="0" applyFont="1" applyFill="1" applyAlignment="1" applyProtection="1">
      <alignment horizontal="center"/>
      <protection hidden="1"/>
    </xf>
    <xf numFmtId="164" fontId="26" fillId="9" borderId="0" xfId="0" applyNumberFormat="1" applyFont="1" applyFill="1" applyAlignment="1" applyProtection="1">
      <alignment horizontal="center"/>
      <protection hidden="1"/>
    </xf>
    <xf numFmtId="2" fontId="26" fillId="9" borderId="0" xfId="0" applyNumberFormat="1" applyFont="1" applyFill="1" applyAlignment="1" applyProtection="1">
      <alignment horizontal="center"/>
      <protection hidden="1"/>
    </xf>
    <xf numFmtId="166" fontId="0" fillId="2" borderId="0" xfId="0" applyNumberFormat="1" applyFill="1" applyProtection="1">
      <protection hidden="1"/>
    </xf>
    <xf numFmtId="2" fontId="0" fillId="2" borderId="0" xfId="0" applyNumberFormat="1" applyFill="1" applyProtection="1">
      <protection hidden="1"/>
    </xf>
    <xf numFmtId="0" fontId="1" fillId="8" borderId="21" xfId="0" applyFont="1" applyFill="1" applyBorder="1" applyAlignment="1" applyProtection="1">
      <alignment horizontal="center"/>
      <protection hidden="1"/>
    </xf>
    <xf numFmtId="0" fontId="1" fillId="6" borderId="21" xfId="0" applyFont="1" applyFill="1" applyBorder="1" applyAlignment="1" applyProtection="1">
      <alignment horizontal="center" vertical="center"/>
      <protection locked="0"/>
    </xf>
    <xf numFmtId="0" fontId="1" fillId="6" borderId="21" xfId="0" applyFont="1" applyFill="1" applyBorder="1" applyProtection="1">
      <protection locked="0"/>
    </xf>
    <xf numFmtId="0" fontId="4" fillId="6" borderId="21" xfId="0" applyFont="1" applyFill="1" applyBorder="1" applyAlignment="1" applyProtection="1">
      <alignment horizontal="center" vertical="center"/>
      <protection locked="0"/>
    </xf>
    <xf numFmtId="0" fontId="2" fillId="2" borderId="0" xfId="0" applyFont="1" applyFill="1" applyProtection="1">
      <protection hidden="1"/>
    </xf>
    <xf numFmtId="0" fontId="2" fillId="0" borderId="0" xfId="0" applyFont="1" applyProtection="1">
      <protection hidden="1"/>
    </xf>
    <xf numFmtId="0" fontId="2" fillId="2" borderId="2" xfId="0" applyFont="1" applyFill="1" applyBorder="1" applyProtection="1">
      <protection hidden="1"/>
    </xf>
    <xf numFmtId="0" fontId="2" fillId="2" borderId="1" xfId="0" applyFont="1" applyFill="1" applyBorder="1" applyProtection="1">
      <protection hidden="1"/>
    </xf>
    <xf numFmtId="0" fontId="4" fillId="2" borderId="2" xfId="0" applyFont="1" applyFill="1" applyBorder="1" applyProtection="1">
      <protection hidden="1"/>
    </xf>
    <xf numFmtId="14" fontId="4" fillId="2" borderId="0" xfId="0" applyNumberFormat="1" applyFont="1" applyFill="1" applyAlignment="1" applyProtection="1">
      <alignment horizontal="center"/>
      <protection hidden="1"/>
    </xf>
    <xf numFmtId="0" fontId="0" fillId="2" borderId="2" xfId="0" applyFill="1" applyBorder="1" applyProtection="1">
      <protection hidden="1"/>
    </xf>
    <xf numFmtId="0" fontId="4" fillId="2" borderId="2" xfId="0" applyFont="1" applyFill="1" applyBorder="1" applyAlignment="1" applyProtection="1">
      <alignment horizontal="center" vertical="center" wrapText="1"/>
      <protection hidden="1"/>
    </xf>
    <xf numFmtId="0" fontId="0" fillId="0" borderId="2" xfId="0" applyBorder="1" applyProtection="1">
      <protection hidden="1"/>
    </xf>
    <xf numFmtId="0" fontId="0" fillId="2" borderId="0" xfId="0" applyFill="1" applyAlignment="1" applyProtection="1">
      <alignment vertical="top" wrapText="1"/>
      <protection hidden="1"/>
    </xf>
    <xf numFmtId="0" fontId="4" fillId="9" borderId="0" xfId="0" applyFont="1" applyFill="1" applyProtection="1">
      <protection hidden="1"/>
    </xf>
    <xf numFmtId="0" fontId="4" fillId="9" borderId="0" xfId="0" applyFont="1" applyFill="1" applyAlignment="1" applyProtection="1">
      <alignment vertical="center"/>
      <protection hidden="1"/>
    </xf>
    <xf numFmtId="0" fontId="4" fillId="2" borderId="1" xfId="0" applyFont="1" applyFill="1" applyBorder="1" applyProtection="1">
      <protection hidden="1"/>
    </xf>
    <xf numFmtId="0" fontId="5" fillId="2" borderId="0" xfId="0" applyFont="1" applyFill="1" applyAlignment="1" applyProtection="1">
      <alignment horizontal="center" wrapText="1"/>
      <protection hidden="1"/>
    </xf>
    <xf numFmtId="0" fontId="0" fillId="2" borderId="0" xfId="0" applyFill="1" applyAlignment="1" applyProtection="1">
      <alignment wrapText="1"/>
      <protection hidden="1"/>
    </xf>
    <xf numFmtId="0" fontId="4" fillId="2" borderId="0" xfId="0" applyFont="1" applyFill="1" applyAlignment="1" applyProtection="1">
      <alignment horizontal="center" wrapText="1"/>
      <protection hidden="1"/>
    </xf>
    <xf numFmtId="0" fontId="5" fillId="2" borderId="1" xfId="0" applyFont="1" applyFill="1" applyBorder="1" applyAlignment="1" applyProtection="1">
      <alignment horizontal="center" wrapText="1"/>
      <protection hidden="1"/>
    </xf>
    <xf numFmtId="0" fontId="0" fillId="0" borderId="0" xfId="0" applyAlignment="1" applyProtection="1">
      <alignment wrapText="1"/>
      <protection hidden="1"/>
    </xf>
    <xf numFmtId="0" fontId="6" fillId="0" borderId="21" xfId="0" applyFont="1" applyBorder="1" applyAlignment="1" applyProtection="1">
      <alignment horizontal="center" vertical="center"/>
      <protection hidden="1"/>
    </xf>
    <xf numFmtId="0" fontId="6" fillId="0" borderId="20" xfId="0" applyFont="1" applyBorder="1" applyAlignment="1" applyProtection="1">
      <alignment horizontal="center" vertical="center"/>
      <protection hidden="1"/>
    </xf>
    <xf numFmtId="0" fontId="5" fillId="2" borderId="0" xfId="0" applyFont="1" applyFill="1" applyAlignment="1" applyProtection="1">
      <alignment horizontal="center" vertical="top" wrapText="1"/>
      <protection hidden="1"/>
    </xf>
    <xf numFmtId="0" fontId="6" fillId="2" borderId="0" xfId="0" applyFont="1" applyFill="1" applyAlignment="1" applyProtection="1">
      <alignment horizontal="center" vertical="center"/>
      <protection hidden="1"/>
    </xf>
    <xf numFmtId="0" fontId="6" fillId="2" borderId="0" xfId="0" applyFont="1" applyFill="1" applyAlignment="1" applyProtection="1">
      <alignment horizontal="center" vertical="center" wrapText="1"/>
      <protection hidden="1"/>
    </xf>
    <xf numFmtId="0" fontId="5" fillId="2" borderId="0" xfId="0" applyFont="1" applyFill="1" applyAlignment="1" applyProtection="1">
      <alignment horizontal="center" vertical="center" wrapText="1"/>
      <protection hidden="1"/>
    </xf>
    <xf numFmtId="0" fontId="6" fillId="2" borderId="1" xfId="0" applyFont="1" applyFill="1" applyBorder="1" applyAlignment="1" applyProtection="1">
      <alignment horizontal="center" vertical="center"/>
      <protection hidden="1"/>
    </xf>
    <xf numFmtId="0" fontId="0" fillId="0" borderId="0" xfId="0" applyAlignment="1" applyProtection="1">
      <alignment vertical="top" wrapText="1"/>
      <protection hidden="1"/>
    </xf>
    <xf numFmtId="0" fontId="16" fillId="0" borderId="21" xfId="0" applyFont="1" applyBorder="1" applyAlignment="1" applyProtection="1">
      <alignment horizontal="center" vertical="center"/>
      <protection hidden="1"/>
    </xf>
    <xf numFmtId="0" fontId="16" fillId="0" borderId="26" xfId="0" applyFont="1" applyBorder="1" applyAlignment="1" applyProtection="1">
      <alignment horizontal="center" vertical="center"/>
      <protection hidden="1"/>
    </xf>
    <xf numFmtId="0" fontId="16" fillId="0" borderId="20" xfId="0" applyFont="1" applyBorder="1" applyAlignment="1" applyProtection="1">
      <alignment horizontal="center" vertical="center"/>
      <protection hidden="1"/>
    </xf>
    <xf numFmtId="166" fontId="28" fillId="2" borderId="0" xfId="0" applyNumberFormat="1" applyFont="1" applyFill="1" applyProtection="1">
      <protection hidden="1"/>
    </xf>
    <xf numFmtId="164" fontId="10" fillId="2" borderId="0" xfId="0" applyNumberFormat="1" applyFont="1" applyFill="1" applyAlignment="1" applyProtection="1">
      <alignment horizontal="center"/>
      <protection hidden="1"/>
    </xf>
    <xf numFmtId="0" fontId="10" fillId="2" borderId="0" xfId="0" applyFont="1" applyFill="1" applyProtection="1">
      <protection hidden="1"/>
    </xf>
    <xf numFmtId="1" fontId="10" fillId="2" borderId="0" xfId="0" applyNumberFormat="1" applyFont="1" applyFill="1" applyAlignment="1" applyProtection="1">
      <alignment horizontal="center"/>
      <protection hidden="1"/>
    </xf>
    <xf numFmtId="2" fontId="13" fillId="2" borderId="0" xfId="0" applyNumberFormat="1" applyFont="1" applyFill="1" applyAlignment="1" applyProtection="1">
      <alignment horizontal="center"/>
      <protection hidden="1"/>
    </xf>
    <xf numFmtId="2" fontId="13" fillId="2" borderId="0" xfId="0" applyNumberFormat="1" applyFont="1" applyFill="1" applyAlignment="1" applyProtection="1">
      <alignment horizontal="center" vertical="center"/>
      <protection hidden="1"/>
    </xf>
    <xf numFmtId="2" fontId="5" fillId="2" borderId="0" xfId="0" applyNumberFormat="1" applyFont="1" applyFill="1" applyAlignment="1" applyProtection="1">
      <alignment horizontal="center" vertical="center"/>
      <protection hidden="1"/>
    </xf>
    <xf numFmtId="2" fontId="1" fillId="2" borderId="0" xfId="0" applyNumberFormat="1" applyFont="1" applyFill="1" applyAlignment="1" applyProtection="1">
      <alignment horizontal="center" vertical="center"/>
      <protection hidden="1"/>
    </xf>
    <xf numFmtId="2" fontId="1" fillId="2" borderId="0" xfId="0" applyNumberFormat="1" applyFont="1" applyFill="1" applyAlignment="1" applyProtection="1">
      <alignment horizontal="center"/>
      <protection hidden="1"/>
    </xf>
    <xf numFmtId="0" fontId="1" fillId="2" borderId="0" xfId="0" applyFont="1" applyFill="1" applyAlignment="1" applyProtection="1">
      <alignment horizontal="center"/>
      <protection hidden="1"/>
    </xf>
    <xf numFmtId="2" fontId="4" fillId="2" borderId="0" xfId="0" applyNumberFormat="1" applyFont="1" applyFill="1" applyAlignment="1" applyProtection="1">
      <alignment horizontal="center"/>
      <protection hidden="1"/>
    </xf>
    <xf numFmtId="2" fontId="1" fillId="2" borderId="1" xfId="0" applyNumberFormat="1" applyFont="1" applyFill="1" applyBorder="1" applyAlignment="1" applyProtection="1">
      <alignment horizontal="center" vertical="center"/>
      <protection hidden="1"/>
    </xf>
    <xf numFmtId="2" fontId="10" fillId="2" borderId="0" xfId="0" applyNumberFormat="1" applyFont="1" applyFill="1" applyAlignment="1" applyProtection="1">
      <alignment horizontal="center"/>
      <protection hidden="1"/>
    </xf>
    <xf numFmtId="0" fontId="13" fillId="2" borderId="0" xfId="0" applyFont="1" applyFill="1" applyAlignment="1" applyProtection="1">
      <alignment horizontal="center" vertical="center"/>
      <protection hidden="1"/>
    </xf>
    <xf numFmtId="0" fontId="5" fillId="2" borderId="0" xfId="0" applyFont="1" applyFill="1" applyAlignment="1" applyProtection="1">
      <alignment horizontal="center" vertical="center"/>
      <protection hidden="1"/>
    </xf>
    <xf numFmtId="0" fontId="14" fillId="9" borderId="2" xfId="0" applyFont="1" applyFill="1" applyBorder="1" applyProtection="1">
      <protection hidden="1"/>
    </xf>
    <xf numFmtId="2" fontId="13" fillId="9" borderId="0" xfId="0" applyNumberFormat="1" applyFont="1" applyFill="1" applyAlignment="1" applyProtection="1">
      <alignment horizontal="center"/>
      <protection hidden="1"/>
    </xf>
    <xf numFmtId="0" fontId="14" fillId="9" borderId="0" xfId="0" applyFont="1" applyFill="1" applyAlignment="1" applyProtection="1">
      <alignment horizontal="right"/>
      <protection hidden="1"/>
    </xf>
    <xf numFmtId="0" fontId="4" fillId="9" borderId="0" xfId="0" applyFont="1" applyFill="1" applyAlignment="1" applyProtection="1">
      <alignment horizontal="center" vertical="center"/>
      <protection hidden="1"/>
    </xf>
    <xf numFmtId="0" fontId="1" fillId="9" borderId="0" xfId="0" applyFont="1" applyFill="1" applyProtection="1">
      <protection hidden="1"/>
    </xf>
    <xf numFmtId="164" fontId="4" fillId="2" borderId="0" xfId="0" applyNumberFormat="1" applyFont="1" applyFill="1" applyAlignment="1" applyProtection="1">
      <alignment horizontal="center"/>
      <protection hidden="1"/>
    </xf>
    <xf numFmtId="2" fontId="12" fillId="2" borderId="0" xfId="0" applyNumberFormat="1" applyFont="1" applyFill="1" applyAlignment="1" applyProtection="1">
      <alignment horizontal="center"/>
      <protection hidden="1"/>
    </xf>
    <xf numFmtId="0" fontId="10" fillId="2" borderId="0" xfId="0" applyFont="1" applyFill="1" applyAlignment="1" applyProtection="1">
      <alignment horizontal="right"/>
      <protection hidden="1"/>
    </xf>
    <xf numFmtId="164" fontId="13" fillId="2" borderId="0" xfId="0" applyNumberFormat="1" applyFont="1" applyFill="1" applyAlignment="1" applyProtection="1">
      <alignment horizontal="center"/>
      <protection hidden="1"/>
    </xf>
    <xf numFmtId="0" fontId="14" fillId="2" borderId="0" xfId="0" applyFont="1" applyFill="1" applyProtection="1">
      <protection hidden="1"/>
    </xf>
    <xf numFmtId="0" fontId="0" fillId="2" borderId="0" xfId="0" applyFill="1" applyAlignment="1" applyProtection="1">
      <alignment horizontal="right"/>
      <protection hidden="1"/>
    </xf>
    <xf numFmtId="164" fontId="4" fillId="2" borderId="1" xfId="0" applyNumberFormat="1" applyFont="1" applyFill="1" applyBorder="1" applyAlignment="1" applyProtection="1">
      <alignment horizontal="center"/>
      <protection hidden="1"/>
    </xf>
    <xf numFmtId="0" fontId="4" fillId="2" borderId="6" xfId="0" applyFont="1" applyFill="1" applyBorder="1" applyAlignment="1" applyProtection="1">
      <alignment horizontal="right" vertical="center"/>
      <protection hidden="1"/>
    </xf>
    <xf numFmtId="0" fontId="4" fillId="2" borderId="7" xfId="0" applyFont="1" applyFill="1" applyBorder="1" applyAlignment="1" applyProtection="1">
      <alignment horizontal="right" vertical="center"/>
      <protection hidden="1"/>
    </xf>
    <xf numFmtId="2" fontId="1" fillId="2" borderId="7" xfId="0" applyNumberFormat="1" applyFont="1" applyFill="1" applyBorder="1" applyAlignment="1" applyProtection="1">
      <alignment horizontal="left"/>
      <protection hidden="1"/>
    </xf>
    <xf numFmtId="2" fontId="0" fillId="2" borderId="7" xfId="0" applyNumberFormat="1" applyFill="1" applyBorder="1" applyAlignment="1" applyProtection="1">
      <alignment horizontal="left"/>
      <protection hidden="1"/>
    </xf>
    <xf numFmtId="2" fontId="0" fillId="2" borderId="8" xfId="0" applyNumberFormat="1" applyFill="1" applyBorder="1" applyAlignment="1" applyProtection="1">
      <alignment horizontal="left"/>
      <protection hidden="1"/>
    </xf>
    <xf numFmtId="0" fontId="0" fillId="2" borderId="3" xfId="0" applyFill="1" applyBorder="1" applyProtection="1">
      <protection hidden="1"/>
    </xf>
    <xf numFmtId="0" fontId="0" fillId="2" borderId="4" xfId="0" applyFill="1" applyBorder="1" applyProtection="1">
      <protection hidden="1"/>
    </xf>
    <xf numFmtId="0" fontId="0" fillId="2" borderId="5" xfId="0" applyFill="1" applyBorder="1" applyProtection="1">
      <protection hidden="1"/>
    </xf>
    <xf numFmtId="0" fontId="4" fillId="2" borderId="2" xfId="0" applyFont="1" applyFill="1" applyBorder="1" applyAlignment="1" applyProtection="1">
      <alignment horizontal="right" vertical="center"/>
      <protection hidden="1"/>
    </xf>
    <xf numFmtId="0" fontId="4" fillId="2" borderId="0" xfId="0" applyFont="1" applyFill="1" applyAlignment="1" applyProtection="1">
      <alignment horizontal="right" vertical="center"/>
      <protection hidden="1"/>
    </xf>
    <xf numFmtId="0" fontId="1" fillId="2" borderId="0" xfId="0" applyFont="1" applyFill="1" applyProtection="1">
      <protection hidden="1"/>
    </xf>
    <xf numFmtId="0" fontId="0" fillId="2" borderId="6" xfId="0" applyFill="1" applyBorder="1" applyAlignment="1" applyProtection="1">
      <alignment wrapText="1"/>
      <protection hidden="1"/>
    </xf>
    <xf numFmtId="0" fontId="0" fillId="2" borderId="7" xfId="0" applyFill="1" applyBorder="1" applyAlignment="1" applyProtection="1">
      <alignment wrapText="1"/>
      <protection hidden="1"/>
    </xf>
    <xf numFmtId="0" fontId="0" fillId="2" borderId="8" xfId="0" applyFill="1" applyBorder="1" applyAlignment="1" applyProtection="1">
      <alignment wrapText="1"/>
      <protection hidden="1"/>
    </xf>
    <xf numFmtId="0" fontId="0" fillId="2" borderId="2" xfId="0" applyFill="1" applyBorder="1" applyAlignment="1" applyProtection="1">
      <alignment vertical="top" wrapText="1"/>
      <protection hidden="1"/>
    </xf>
    <xf numFmtId="0" fontId="0" fillId="2" borderId="1" xfId="0" applyFill="1" applyBorder="1" applyAlignment="1" applyProtection="1">
      <alignment vertical="top" wrapText="1"/>
      <protection hidden="1"/>
    </xf>
    <xf numFmtId="0" fontId="1" fillId="2" borderId="4" xfId="0" applyFont="1" applyFill="1" applyBorder="1" applyProtection="1">
      <protection hidden="1"/>
    </xf>
    <xf numFmtId="0" fontId="1" fillId="2" borderId="2" xfId="0" applyFont="1" applyFill="1" applyBorder="1" applyProtection="1">
      <protection hidden="1"/>
    </xf>
    <xf numFmtId="0" fontId="26" fillId="2" borderId="0" xfId="0" applyFont="1" applyFill="1" applyProtection="1">
      <protection hidden="1"/>
    </xf>
    <xf numFmtId="0" fontId="7" fillId="2" borderId="2" xfId="0" applyFont="1" applyFill="1" applyBorder="1" applyProtection="1">
      <protection hidden="1"/>
    </xf>
    <xf numFmtId="0" fontId="1" fillId="2" borderId="1" xfId="0" applyFont="1" applyFill="1" applyBorder="1" applyProtection="1">
      <protection hidden="1"/>
    </xf>
    <xf numFmtId="0" fontId="0" fillId="9" borderId="2" xfId="0" applyFill="1" applyBorder="1" applyProtection="1">
      <protection hidden="1"/>
    </xf>
    <xf numFmtId="0" fontId="4" fillId="9" borderId="0" xfId="0" applyFont="1" applyFill="1" applyAlignment="1" applyProtection="1">
      <alignment horizontal="right" vertical="center"/>
      <protection hidden="1"/>
    </xf>
    <xf numFmtId="0" fontId="0" fillId="9" borderId="0" xfId="0" applyFill="1" applyProtection="1">
      <protection hidden="1"/>
    </xf>
    <xf numFmtId="0" fontId="0" fillId="9" borderId="1" xfId="0" applyFill="1" applyBorder="1" applyProtection="1">
      <protection hidden="1"/>
    </xf>
    <xf numFmtId="0" fontId="5" fillId="9" borderId="0" xfId="0" applyFont="1" applyFill="1" applyAlignment="1" applyProtection="1">
      <alignment horizontal="center" wrapText="1"/>
      <protection hidden="1"/>
    </xf>
    <xf numFmtId="0" fontId="0" fillId="9" borderId="0" xfId="0" applyFill="1" applyAlignment="1" applyProtection="1">
      <alignment wrapText="1"/>
      <protection hidden="1"/>
    </xf>
    <xf numFmtId="0" fontId="4" fillId="9" borderId="0" xfId="0" applyFont="1" applyFill="1" applyAlignment="1" applyProtection="1">
      <alignment horizontal="left" vertical="top" wrapText="1"/>
      <protection hidden="1"/>
    </xf>
    <xf numFmtId="0" fontId="5" fillId="9" borderId="0" xfId="0" applyFont="1" applyFill="1" applyAlignment="1" applyProtection="1">
      <alignment horizontal="center" vertical="top" wrapText="1"/>
      <protection hidden="1"/>
    </xf>
    <xf numFmtId="0" fontId="0" fillId="9" borderId="0" xfId="0" applyFill="1" applyAlignment="1" applyProtection="1">
      <alignment vertical="top" wrapText="1"/>
      <protection hidden="1"/>
    </xf>
    <xf numFmtId="2" fontId="28" fillId="9" borderId="0" xfId="0" applyNumberFormat="1" applyFont="1" applyFill="1" applyProtection="1">
      <protection hidden="1"/>
    </xf>
    <xf numFmtId="164" fontId="10" fillId="9" borderId="0" xfId="0" applyNumberFormat="1" applyFont="1" applyFill="1" applyAlignment="1" applyProtection="1">
      <alignment horizontal="center"/>
      <protection hidden="1"/>
    </xf>
    <xf numFmtId="0" fontId="10" fillId="9" borderId="0" xfId="0" applyFont="1" applyFill="1" applyProtection="1">
      <protection hidden="1"/>
    </xf>
    <xf numFmtId="1" fontId="10" fillId="9" borderId="0" xfId="0" applyNumberFormat="1" applyFont="1" applyFill="1" applyAlignment="1" applyProtection="1">
      <alignment horizontal="center"/>
      <protection hidden="1"/>
    </xf>
    <xf numFmtId="2" fontId="13" fillId="9" borderId="0" xfId="0" applyNumberFormat="1" applyFont="1" applyFill="1" applyAlignment="1" applyProtection="1">
      <alignment horizontal="center" vertical="center"/>
      <protection hidden="1"/>
    </xf>
    <xf numFmtId="2" fontId="5" fillId="9" borderId="0" xfId="0" applyNumberFormat="1" applyFont="1" applyFill="1" applyAlignment="1" applyProtection="1">
      <alignment horizontal="center" vertical="center"/>
      <protection hidden="1"/>
    </xf>
    <xf numFmtId="2" fontId="1" fillId="9" borderId="0" xfId="0" applyNumberFormat="1" applyFont="1" applyFill="1" applyAlignment="1" applyProtection="1">
      <alignment horizontal="center" vertical="center"/>
      <protection hidden="1"/>
    </xf>
    <xf numFmtId="2" fontId="1" fillId="9" borderId="0" xfId="0" applyNumberFormat="1" applyFont="1" applyFill="1" applyAlignment="1" applyProtection="1">
      <alignment horizontal="center"/>
      <protection hidden="1"/>
    </xf>
    <xf numFmtId="2" fontId="10" fillId="9" borderId="0" xfId="0" applyNumberFormat="1" applyFont="1" applyFill="1" applyAlignment="1" applyProtection="1">
      <alignment horizontal="center"/>
      <protection hidden="1"/>
    </xf>
    <xf numFmtId="0" fontId="13" fillId="9" borderId="0" xfId="0" applyFont="1" applyFill="1" applyAlignment="1" applyProtection="1">
      <alignment horizontal="center" vertical="center"/>
      <protection hidden="1"/>
    </xf>
    <xf numFmtId="0" fontId="5" fillId="9" borderId="0" xfId="0" applyFont="1" applyFill="1" applyAlignment="1" applyProtection="1">
      <alignment horizontal="center" vertical="center"/>
      <protection hidden="1"/>
    </xf>
    <xf numFmtId="164" fontId="4" fillId="9" borderId="0" xfId="0" applyNumberFormat="1" applyFont="1" applyFill="1" applyAlignment="1" applyProtection="1">
      <alignment horizontal="center"/>
      <protection hidden="1"/>
    </xf>
    <xf numFmtId="2" fontId="12" fillId="9" borderId="0" xfId="0" applyNumberFormat="1" applyFont="1" applyFill="1" applyAlignment="1" applyProtection="1">
      <alignment horizontal="center"/>
      <protection hidden="1"/>
    </xf>
    <xf numFmtId="0" fontId="10" fillId="9" borderId="0" xfId="0" applyFont="1" applyFill="1" applyAlignment="1" applyProtection="1">
      <alignment horizontal="right"/>
      <protection hidden="1"/>
    </xf>
    <xf numFmtId="164" fontId="13" fillId="9" borderId="0" xfId="0" applyNumberFormat="1" applyFont="1" applyFill="1" applyAlignment="1" applyProtection="1">
      <alignment horizontal="center"/>
      <protection hidden="1"/>
    </xf>
    <xf numFmtId="0" fontId="14" fillId="9" borderId="0" xfId="0" applyFont="1" applyFill="1" applyProtection="1">
      <protection hidden="1"/>
    </xf>
    <xf numFmtId="2" fontId="4" fillId="9" borderId="0" xfId="0" applyNumberFormat="1" applyFont="1" applyFill="1" applyAlignment="1" applyProtection="1">
      <alignment horizontal="center"/>
      <protection hidden="1"/>
    </xf>
    <xf numFmtId="166" fontId="26" fillId="2" borderId="0" xfId="0" applyNumberFormat="1" applyFont="1" applyFill="1" applyProtection="1">
      <protection hidden="1"/>
    </xf>
    <xf numFmtId="0" fontId="28" fillId="2" borderId="0" xfId="0" applyFont="1" applyFill="1" applyProtection="1">
      <protection hidden="1"/>
    </xf>
    <xf numFmtId="0" fontId="0" fillId="9" borderId="3" xfId="0" applyFill="1" applyBorder="1" applyProtection="1">
      <protection hidden="1"/>
    </xf>
    <xf numFmtId="0" fontId="0" fillId="9" borderId="4" xfId="0" applyFill="1" applyBorder="1" applyProtection="1">
      <protection hidden="1"/>
    </xf>
    <xf numFmtId="0" fontId="0" fillId="9" borderId="5" xfId="0" applyFill="1" applyBorder="1" applyProtection="1">
      <protection hidden="1"/>
    </xf>
    <xf numFmtId="2" fontId="0" fillId="4" borderId="32" xfId="0" applyNumberFormat="1" applyFill="1" applyBorder="1" applyAlignment="1" applyProtection="1">
      <alignment wrapText="1"/>
      <protection hidden="1"/>
    </xf>
    <xf numFmtId="14" fontId="2" fillId="2" borderId="2" xfId="0" applyNumberFormat="1" applyFont="1" applyFill="1" applyBorder="1" applyProtection="1">
      <protection hidden="1"/>
    </xf>
    <xf numFmtId="14" fontId="1" fillId="6" borderId="4" xfId="0" applyNumberFormat="1" applyFont="1" applyFill="1" applyBorder="1" applyAlignment="1" applyProtection="1">
      <alignment horizontal="center"/>
      <protection locked="0"/>
    </xf>
    <xf numFmtId="0" fontId="5" fillId="0" borderId="39" xfId="0" applyFont="1" applyBorder="1" applyAlignment="1" applyProtection="1">
      <alignment horizontal="center" wrapText="1"/>
      <protection hidden="1"/>
    </xf>
    <xf numFmtId="0" fontId="4" fillId="0" borderId="40" xfId="0" applyFont="1" applyBorder="1" applyAlignment="1" applyProtection="1">
      <alignment horizontal="center" vertical="center" wrapText="1"/>
      <protection hidden="1"/>
    </xf>
    <xf numFmtId="0" fontId="4" fillId="0" borderId="41" xfId="0" applyFont="1" applyBorder="1" applyAlignment="1" applyProtection="1">
      <alignment horizontal="center" vertical="center" wrapText="1"/>
      <protection hidden="1"/>
    </xf>
    <xf numFmtId="21" fontId="1" fillId="6" borderId="16" xfId="0" applyNumberFormat="1" applyFont="1" applyFill="1" applyBorder="1" applyAlignment="1" applyProtection="1">
      <alignment horizontal="center"/>
      <protection locked="0"/>
    </xf>
    <xf numFmtId="14" fontId="1" fillId="6" borderId="23" xfId="0" applyNumberFormat="1" applyFont="1" applyFill="1" applyBorder="1" applyAlignment="1" applyProtection="1">
      <alignment horizontal="center"/>
      <protection locked="0"/>
    </xf>
    <xf numFmtId="21" fontId="1" fillId="6" borderId="21" xfId="0" applyNumberFormat="1" applyFont="1" applyFill="1" applyBorder="1" applyAlignment="1" applyProtection="1">
      <alignment horizontal="center"/>
      <protection locked="0"/>
    </xf>
    <xf numFmtId="21" fontId="1" fillId="6" borderId="42" xfId="0" applyNumberFormat="1" applyFont="1" applyFill="1" applyBorder="1" applyAlignment="1" applyProtection="1">
      <alignment horizontal="center"/>
      <protection locked="0"/>
    </xf>
    <xf numFmtId="0" fontId="8" fillId="2" borderId="2" xfId="0" applyFont="1" applyFill="1" applyBorder="1" applyAlignment="1" applyProtection="1">
      <alignment vertical="center"/>
      <protection hidden="1"/>
    </xf>
    <xf numFmtId="0" fontId="8" fillId="2" borderId="1" xfId="0" applyFont="1" applyFill="1" applyBorder="1" applyAlignment="1" applyProtection="1">
      <alignment vertical="center"/>
      <protection hidden="1"/>
    </xf>
    <xf numFmtId="0" fontId="8" fillId="2" borderId="3" xfId="0" applyFont="1" applyFill="1" applyBorder="1" applyAlignment="1" applyProtection="1">
      <alignment vertical="center"/>
      <protection hidden="1"/>
    </xf>
    <xf numFmtId="0" fontId="8" fillId="2" borderId="4" xfId="0" applyFont="1" applyFill="1" applyBorder="1" applyAlignment="1" applyProtection="1">
      <alignment vertical="center"/>
      <protection hidden="1"/>
    </xf>
    <xf numFmtId="0" fontId="8" fillId="2" borderId="5" xfId="0" applyFont="1" applyFill="1" applyBorder="1" applyAlignment="1" applyProtection="1">
      <alignment vertical="center"/>
      <protection hidden="1"/>
    </xf>
    <xf numFmtId="0" fontId="8" fillId="2" borderId="0" xfId="0" applyFont="1" applyFill="1" applyAlignment="1" applyProtection="1">
      <alignment vertical="center"/>
      <protection hidden="1"/>
    </xf>
    <xf numFmtId="0" fontId="4" fillId="2" borderId="2" xfId="0" applyFont="1" applyFill="1" applyBorder="1" applyAlignment="1" applyProtection="1">
      <alignment horizontal="center"/>
      <protection locked="0"/>
    </xf>
    <xf numFmtId="0" fontId="4" fillId="2" borderId="17" xfId="0" applyFont="1" applyFill="1" applyBorder="1" applyAlignment="1" applyProtection="1">
      <alignment horizontal="center"/>
      <protection hidden="1"/>
    </xf>
    <xf numFmtId="0" fontId="4" fillId="2" borderId="18" xfId="0" applyFont="1" applyFill="1" applyBorder="1" applyAlignment="1" applyProtection="1">
      <alignment horizontal="center"/>
      <protection hidden="1"/>
    </xf>
    <xf numFmtId="0" fontId="4" fillId="2" borderId="19" xfId="0" applyFont="1" applyFill="1" applyBorder="1" applyAlignment="1" applyProtection="1">
      <alignment horizontal="center"/>
      <protection hidden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22" fillId="2" borderId="17" xfId="0" applyFont="1" applyFill="1" applyBorder="1" applyAlignment="1">
      <alignment horizontal="center"/>
    </xf>
    <xf numFmtId="0" fontId="22" fillId="2" borderId="18" xfId="0" applyFont="1" applyFill="1" applyBorder="1" applyAlignment="1">
      <alignment horizontal="center"/>
    </xf>
    <xf numFmtId="0" fontId="22" fillId="2" borderId="19" xfId="0" applyFont="1" applyFill="1" applyBorder="1" applyAlignment="1">
      <alignment horizontal="center"/>
    </xf>
    <xf numFmtId="164" fontId="21" fillId="2" borderId="17" xfId="0" applyNumberFormat="1" applyFont="1" applyFill="1" applyBorder="1" applyAlignment="1" applyProtection="1">
      <alignment horizontal="center"/>
      <protection hidden="1"/>
    </xf>
    <xf numFmtId="164" fontId="21" fillId="2" borderId="19" xfId="0" applyNumberFormat="1" applyFont="1" applyFill="1" applyBorder="1" applyAlignment="1" applyProtection="1">
      <alignment horizontal="center"/>
      <protection hidden="1"/>
    </xf>
    <xf numFmtId="0" fontId="0" fillId="0" borderId="7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6" xfId="0" applyFont="1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1" xfId="0" applyBorder="1" applyAlignment="1">
      <alignment horizontal="left" vertical="top"/>
    </xf>
    <xf numFmtId="0" fontId="8" fillId="2" borderId="2" xfId="0" applyFont="1" applyFill="1" applyBorder="1" applyAlignment="1" applyProtection="1">
      <alignment horizontal="center" vertical="center"/>
      <protection hidden="1"/>
    </xf>
    <xf numFmtId="0" fontId="8" fillId="2" borderId="0" xfId="0" applyFont="1" applyFill="1" applyAlignment="1" applyProtection="1">
      <alignment horizontal="center" vertical="center"/>
      <protection hidden="1"/>
    </xf>
    <xf numFmtId="0" fontId="8" fillId="2" borderId="1" xfId="0" applyFont="1" applyFill="1" applyBorder="1" applyAlignment="1" applyProtection="1">
      <alignment horizontal="center" vertical="center"/>
      <protection hidden="1"/>
    </xf>
    <xf numFmtId="0" fontId="8" fillId="2" borderId="3" xfId="0" applyFont="1" applyFill="1" applyBorder="1" applyAlignment="1" applyProtection="1">
      <alignment horizontal="center" vertical="center"/>
      <protection hidden="1"/>
    </xf>
    <xf numFmtId="0" fontId="8" fillId="2" borderId="4" xfId="0" applyFont="1" applyFill="1" applyBorder="1" applyAlignment="1" applyProtection="1">
      <alignment horizontal="center" vertical="center"/>
      <protection hidden="1"/>
    </xf>
    <xf numFmtId="0" fontId="8" fillId="2" borderId="5" xfId="0" applyFont="1" applyFill="1" applyBorder="1" applyAlignment="1" applyProtection="1">
      <alignment horizontal="center" vertical="center"/>
      <protection hidden="1"/>
    </xf>
    <xf numFmtId="0" fontId="9" fillId="2" borderId="2" xfId="0" applyFont="1" applyFill="1" applyBorder="1" applyAlignment="1" applyProtection="1">
      <alignment horizontal="center" vertical="center" wrapText="1"/>
      <protection hidden="1"/>
    </xf>
    <xf numFmtId="0" fontId="9" fillId="2" borderId="0" xfId="0" applyFont="1" applyFill="1" applyAlignment="1" applyProtection="1">
      <alignment horizontal="center" vertical="center" wrapText="1"/>
      <protection hidden="1"/>
    </xf>
    <xf numFmtId="0" fontId="9" fillId="2" borderId="1" xfId="0" applyFont="1" applyFill="1" applyBorder="1" applyAlignment="1" applyProtection="1">
      <alignment horizontal="center" vertical="center" wrapText="1"/>
      <protection hidden="1"/>
    </xf>
    <xf numFmtId="0" fontId="9" fillId="2" borderId="22" xfId="0" applyFont="1" applyFill="1" applyBorder="1" applyAlignment="1" applyProtection="1">
      <alignment horizontal="center" vertical="center" wrapText="1"/>
      <protection hidden="1"/>
    </xf>
    <xf numFmtId="0" fontId="9" fillId="2" borderId="23" xfId="0" applyFont="1" applyFill="1" applyBorder="1" applyAlignment="1" applyProtection="1">
      <alignment horizontal="center" vertical="center" wrapText="1"/>
      <protection hidden="1"/>
    </xf>
    <xf numFmtId="0" fontId="9" fillId="2" borderId="24" xfId="0" applyFont="1" applyFill="1" applyBorder="1" applyAlignment="1" applyProtection="1">
      <alignment horizontal="center" vertical="center" wrapText="1"/>
      <protection hidden="1"/>
    </xf>
    <xf numFmtId="14" fontId="4" fillId="3" borderId="17" xfId="0" applyNumberFormat="1" applyFont="1" applyFill="1" applyBorder="1" applyAlignment="1" applyProtection="1">
      <alignment horizontal="center"/>
      <protection hidden="1"/>
    </xf>
    <xf numFmtId="14" fontId="4" fillId="3" borderId="19" xfId="0" applyNumberFormat="1" applyFont="1" applyFill="1" applyBorder="1" applyAlignment="1" applyProtection="1">
      <alignment horizontal="center"/>
      <protection hidden="1"/>
    </xf>
    <xf numFmtId="0" fontId="16" fillId="2" borderId="0" xfId="0" applyFont="1" applyFill="1" applyAlignment="1" applyProtection="1">
      <alignment horizontal="center"/>
      <protection hidden="1"/>
    </xf>
    <xf numFmtId="0" fontId="1" fillId="4" borderId="6" xfId="0" quotePrefix="1" applyFont="1" applyFill="1" applyBorder="1" applyAlignment="1" applyProtection="1">
      <alignment horizontal="center"/>
      <protection hidden="1"/>
    </xf>
    <xf numFmtId="0" fontId="0" fillId="4" borderId="7" xfId="0" applyFill="1" applyBorder="1" applyAlignment="1" applyProtection="1">
      <alignment horizontal="center"/>
      <protection hidden="1"/>
    </xf>
    <xf numFmtId="0" fontId="0" fillId="4" borderId="8" xfId="0" applyFill="1" applyBorder="1" applyAlignment="1" applyProtection="1">
      <alignment horizontal="center"/>
      <protection hidden="1"/>
    </xf>
    <xf numFmtId="0" fontId="0" fillId="4" borderId="3" xfId="0" applyFill="1" applyBorder="1" applyAlignment="1" applyProtection="1">
      <alignment horizontal="center"/>
      <protection hidden="1"/>
    </xf>
    <xf numFmtId="0" fontId="0" fillId="4" borderId="4" xfId="0" applyFill="1" applyBorder="1" applyAlignment="1" applyProtection="1">
      <alignment horizontal="center"/>
      <protection hidden="1"/>
    </xf>
    <xf numFmtId="0" fontId="0" fillId="4" borderId="5" xfId="0" applyFill="1" applyBorder="1" applyAlignment="1" applyProtection="1">
      <alignment horizontal="center"/>
      <protection hidden="1"/>
    </xf>
    <xf numFmtId="0" fontId="16" fillId="0" borderId="0" xfId="0" applyFont="1" applyAlignment="1" applyProtection="1">
      <alignment horizontal="center" vertical="center" wrapText="1"/>
      <protection hidden="1"/>
    </xf>
    <xf numFmtId="0" fontId="16" fillId="0" borderId="1" xfId="0" applyFont="1" applyBorder="1" applyAlignment="1" applyProtection="1">
      <alignment horizontal="center" vertical="center" wrapText="1"/>
      <protection hidden="1"/>
    </xf>
    <xf numFmtId="0" fontId="0" fillId="4" borderId="6" xfId="0" applyFill="1" applyBorder="1" applyAlignment="1" applyProtection="1">
      <alignment horizontal="center"/>
      <protection hidden="1"/>
    </xf>
    <xf numFmtId="0" fontId="0" fillId="0" borderId="2" xfId="0" applyBorder="1" applyAlignment="1">
      <alignment horizontal="center"/>
    </xf>
    <xf numFmtId="0" fontId="17" fillId="2" borderId="6" xfId="0" applyFont="1" applyFill="1" applyBorder="1" applyAlignment="1" applyProtection="1">
      <alignment horizontal="center" vertical="center" wrapText="1"/>
      <protection hidden="1"/>
    </xf>
    <xf numFmtId="0" fontId="17" fillId="2" borderId="7" xfId="0" applyFont="1" applyFill="1" applyBorder="1" applyAlignment="1" applyProtection="1">
      <alignment horizontal="center" vertical="center" wrapText="1"/>
      <protection hidden="1"/>
    </xf>
    <xf numFmtId="0" fontId="17" fillId="2" borderId="8" xfId="0" applyFont="1" applyFill="1" applyBorder="1" applyAlignment="1" applyProtection="1">
      <alignment horizontal="center" vertical="center" wrapText="1"/>
      <protection hidden="1"/>
    </xf>
    <xf numFmtId="0" fontId="17" fillId="2" borderId="3" xfId="0" applyFont="1" applyFill="1" applyBorder="1" applyAlignment="1" applyProtection="1">
      <alignment horizontal="center" vertical="center" wrapText="1"/>
      <protection hidden="1"/>
    </xf>
    <xf numFmtId="0" fontId="17" fillId="2" borderId="4" xfId="0" applyFont="1" applyFill="1" applyBorder="1" applyAlignment="1" applyProtection="1">
      <alignment horizontal="center" vertical="center" wrapText="1"/>
      <protection hidden="1"/>
    </xf>
    <xf numFmtId="0" fontId="17" fillId="2" borderId="5" xfId="0" applyFont="1" applyFill="1" applyBorder="1" applyAlignment="1" applyProtection="1">
      <alignment horizontal="center" vertical="center" wrapText="1"/>
      <protection hidden="1"/>
    </xf>
    <xf numFmtId="0" fontId="17" fillId="2" borderId="2" xfId="0" applyFont="1" applyFill="1" applyBorder="1" applyAlignment="1" applyProtection="1">
      <alignment horizontal="center" vertical="center" wrapText="1"/>
      <protection hidden="1"/>
    </xf>
    <xf numFmtId="0" fontId="17" fillId="2" borderId="0" xfId="0" applyFont="1" applyFill="1" applyAlignment="1" applyProtection="1">
      <alignment horizontal="center" vertical="center" wrapText="1"/>
      <protection hidden="1"/>
    </xf>
    <xf numFmtId="0" fontId="17" fillId="2" borderId="1" xfId="0" applyFont="1" applyFill="1" applyBorder="1" applyAlignment="1" applyProtection="1">
      <alignment horizontal="center" vertical="center" wrapText="1"/>
      <protection hidden="1"/>
    </xf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 wrapText="1"/>
    </xf>
    <xf numFmtId="0" fontId="1" fillId="0" borderId="0" xfId="0" applyFont="1" applyAlignment="1">
      <alignment horizontal="left" wrapText="1"/>
    </xf>
    <xf numFmtId="0" fontId="1" fillId="0" borderId="1" xfId="0" applyFont="1" applyBorder="1" applyAlignment="1">
      <alignment horizontal="left" wrapText="1"/>
    </xf>
    <xf numFmtId="0" fontId="11" fillId="2" borderId="6" xfId="0" applyFont="1" applyFill="1" applyBorder="1" applyAlignment="1" applyProtection="1">
      <alignment horizontal="center" vertical="center"/>
      <protection hidden="1"/>
    </xf>
    <xf numFmtId="0" fontId="11" fillId="2" borderId="7" xfId="0" applyFont="1" applyFill="1" applyBorder="1" applyAlignment="1" applyProtection="1">
      <alignment horizontal="center" vertical="center"/>
      <protection hidden="1"/>
    </xf>
    <xf numFmtId="0" fontId="11" fillId="2" borderId="3" xfId="0" applyFont="1" applyFill="1" applyBorder="1" applyAlignment="1" applyProtection="1">
      <alignment horizontal="center" vertical="center"/>
      <protection hidden="1"/>
    </xf>
    <xf numFmtId="0" fontId="11" fillId="2" borderId="4" xfId="0" applyFont="1" applyFill="1" applyBorder="1" applyAlignment="1" applyProtection="1">
      <alignment horizontal="center" vertical="center"/>
      <protection hidden="1"/>
    </xf>
    <xf numFmtId="164" fontId="27" fillId="0" borderId="6" xfId="0" applyNumberFormat="1" applyFont="1" applyBorder="1" applyAlignment="1" applyProtection="1">
      <alignment horizontal="center" vertical="center"/>
      <protection hidden="1"/>
    </xf>
    <xf numFmtId="0" fontId="27" fillId="0" borderId="8" xfId="0" applyFont="1" applyBorder="1" applyAlignment="1" applyProtection="1">
      <alignment horizontal="center" vertical="center"/>
      <protection hidden="1"/>
    </xf>
    <xf numFmtId="0" fontId="27" fillId="0" borderId="3" xfId="0" applyFont="1" applyBorder="1" applyAlignment="1" applyProtection="1">
      <alignment horizontal="center" vertical="center"/>
      <protection hidden="1"/>
    </xf>
    <xf numFmtId="0" fontId="27" fillId="0" borderId="5" xfId="0" applyFont="1" applyBorder="1" applyAlignment="1" applyProtection="1">
      <alignment horizontal="center" vertical="center"/>
      <protection hidden="1"/>
    </xf>
    <xf numFmtId="0" fontId="3" fillId="2" borderId="6" xfId="0" applyFont="1" applyFill="1" applyBorder="1" applyAlignment="1" applyProtection="1">
      <alignment horizontal="center" vertical="center"/>
      <protection hidden="1"/>
    </xf>
    <xf numFmtId="0" fontId="3" fillId="2" borderId="7" xfId="0" applyFont="1" applyFill="1" applyBorder="1" applyAlignment="1" applyProtection="1">
      <alignment horizontal="center" vertical="center"/>
      <protection hidden="1"/>
    </xf>
    <xf numFmtId="0" fontId="3" fillId="2" borderId="8" xfId="0" applyFont="1" applyFill="1" applyBorder="1" applyAlignment="1" applyProtection="1">
      <alignment horizontal="center" vertical="center"/>
      <protection hidden="1"/>
    </xf>
    <xf numFmtId="0" fontId="3" fillId="2" borderId="3" xfId="0" applyFont="1" applyFill="1" applyBorder="1" applyAlignment="1" applyProtection="1">
      <alignment horizontal="center" vertical="center"/>
      <protection hidden="1"/>
    </xf>
    <xf numFmtId="0" fontId="3" fillId="2" borderId="4" xfId="0" applyFont="1" applyFill="1" applyBorder="1" applyAlignment="1" applyProtection="1">
      <alignment horizontal="center" vertical="center"/>
      <protection hidden="1"/>
    </xf>
    <xf numFmtId="0" fontId="3" fillId="2" borderId="5" xfId="0" applyFont="1" applyFill="1" applyBorder="1" applyAlignment="1" applyProtection="1">
      <alignment horizontal="center" vertical="center"/>
      <protection hidden="1"/>
    </xf>
    <xf numFmtId="0" fontId="16" fillId="5" borderId="6" xfId="0" applyFont="1" applyFill="1" applyBorder="1" applyAlignment="1" applyProtection="1">
      <alignment horizontal="center" vertical="center"/>
      <protection hidden="1"/>
    </xf>
    <xf numFmtId="0" fontId="16" fillId="5" borderId="7" xfId="0" applyFont="1" applyFill="1" applyBorder="1" applyAlignment="1" applyProtection="1">
      <alignment horizontal="center" vertical="center"/>
      <protection hidden="1"/>
    </xf>
    <xf numFmtId="0" fontId="16" fillId="5" borderId="8" xfId="0" applyFont="1" applyFill="1" applyBorder="1" applyAlignment="1" applyProtection="1">
      <alignment horizontal="center" vertical="center"/>
      <protection hidden="1"/>
    </xf>
    <xf numFmtId="0" fontId="16" fillId="5" borderId="3" xfId="0" applyFont="1" applyFill="1" applyBorder="1" applyAlignment="1" applyProtection="1">
      <alignment horizontal="center" vertical="center"/>
      <protection hidden="1"/>
    </xf>
    <xf numFmtId="0" fontId="16" fillId="5" borderId="4" xfId="0" applyFont="1" applyFill="1" applyBorder="1" applyAlignment="1" applyProtection="1">
      <alignment horizontal="center" vertical="center"/>
      <protection hidden="1"/>
    </xf>
    <xf numFmtId="0" fontId="16" fillId="5" borderId="5" xfId="0" applyFont="1" applyFill="1" applyBorder="1" applyAlignment="1" applyProtection="1">
      <alignment horizontal="center" vertical="center"/>
      <protection hidden="1"/>
    </xf>
    <xf numFmtId="0" fontId="0" fillId="2" borderId="6" xfId="0" applyFill="1" applyBorder="1" applyAlignment="1" applyProtection="1">
      <alignment horizontal="center" vertical="top" wrapText="1"/>
      <protection locked="0"/>
    </xf>
    <xf numFmtId="0" fontId="0" fillId="2" borderId="7" xfId="0" applyFill="1" applyBorder="1" applyAlignment="1" applyProtection="1">
      <alignment horizontal="center" vertical="top" wrapText="1"/>
      <protection locked="0"/>
    </xf>
    <xf numFmtId="0" fontId="0" fillId="2" borderId="8" xfId="0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horizontal="center" vertical="top" wrapText="1"/>
      <protection locked="0"/>
    </xf>
    <xf numFmtId="0" fontId="0" fillId="2" borderId="0" xfId="0" applyFill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horizontal="center" vertical="top" wrapText="1"/>
      <protection locked="0"/>
    </xf>
    <xf numFmtId="0" fontId="1" fillId="0" borderId="21" xfId="0" applyFont="1" applyBorder="1" applyAlignment="1" applyProtection="1">
      <alignment horizontal="center" vertical="center" wrapText="1"/>
      <protection hidden="1"/>
    </xf>
    <xf numFmtId="0" fontId="4" fillId="0" borderId="17" xfId="0" applyFont="1" applyBorder="1" applyAlignment="1" applyProtection="1">
      <alignment horizontal="center" vertical="center"/>
      <protection hidden="1"/>
    </xf>
    <xf numFmtId="0" fontId="4" fillId="0" borderId="18" xfId="0" applyFont="1" applyBorder="1" applyAlignment="1" applyProtection="1">
      <alignment horizontal="center" vertical="center"/>
      <protection hidden="1"/>
    </xf>
    <xf numFmtId="0" fontId="4" fillId="0" borderId="19" xfId="0" applyFont="1" applyBorder="1" applyAlignment="1" applyProtection="1">
      <alignment horizontal="center" vertical="center"/>
      <protection hidden="1"/>
    </xf>
    <xf numFmtId="0" fontId="16" fillId="0" borderId="10" xfId="0" applyFont="1" applyBorder="1" applyAlignment="1" applyProtection="1">
      <alignment horizontal="center" vertical="center" wrapText="1"/>
      <protection hidden="1"/>
    </xf>
    <xf numFmtId="0" fontId="1" fillId="2" borderId="26" xfId="0" applyFont="1" applyFill="1" applyBorder="1" applyAlignment="1" applyProtection="1">
      <alignment horizontal="center" vertical="top" wrapText="1"/>
      <protection hidden="1"/>
    </xf>
    <xf numFmtId="0" fontId="1" fillId="2" borderId="29" xfId="0" applyFont="1" applyFill="1" applyBorder="1" applyAlignment="1" applyProtection="1">
      <alignment horizontal="center" vertical="top" wrapText="1"/>
      <protection hidden="1"/>
    </xf>
    <xf numFmtId="14" fontId="4" fillId="3" borderId="17" xfId="0" applyNumberFormat="1" applyFont="1" applyFill="1" applyBorder="1" applyAlignment="1" applyProtection="1">
      <alignment horizontal="center"/>
      <protection locked="0"/>
    </xf>
    <xf numFmtId="14" fontId="4" fillId="3" borderId="19" xfId="0" applyNumberFormat="1" applyFont="1" applyFill="1" applyBorder="1" applyAlignment="1" applyProtection="1">
      <alignment horizontal="center"/>
      <protection locked="0"/>
    </xf>
    <xf numFmtId="0" fontId="0" fillId="0" borderId="2" xfId="0" applyBorder="1" applyAlignment="1" applyProtection="1">
      <alignment horizontal="center"/>
      <protection hidden="1"/>
    </xf>
    <xf numFmtId="0" fontId="0" fillId="0" borderId="0" xfId="0" applyAlignment="1" applyProtection="1">
      <alignment horizontal="center"/>
      <protection hidden="1"/>
    </xf>
    <xf numFmtId="0" fontId="0" fillId="0" borderId="1" xfId="0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locked="0"/>
    </xf>
    <xf numFmtId="0" fontId="0" fillId="4" borderId="7" xfId="0" applyFill="1" applyBorder="1" applyAlignment="1" applyProtection="1">
      <alignment horizontal="center"/>
      <protection locked="0"/>
    </xf>
    <xf numFmtId="0" fontId="0" fillId="4" borderId="8" xfId="0" applyFill="1" applyBorder="1" applyAlignment="1" applyProtection="1">
      <alignment horizontal="center"/>
      <protection locked="0"/>
    </xf>
    <xf numFmtId="0" fontId="0" fillId="4" borderId="3" xfId="0" applyFill="1" applyBorder="1" applyAlignment="1" applyProtection="1">
      <alignment horizontal="center"/>
      <protection locked="0"/>
    </xf>
    <xf numFmtId="0" fontId="0" fillId="4" borderId="4" xfId="0" applyFill="1" applyBorder="1" applyAlignment="1" applyProtection="1">
      <alignment horizontal="center"/>
      <protection locked="0"/>
    </xf>
    <xf numFmtId="0" fontId="0" fillId="4" borderId="5" xfId="0" applyFill="1" applyBorder="1" applyAlignment="1" applyProtection="1">
      <alignment horizontal="center"/>
      <protection locked="0"/>
    </xf>
    <xf numFmtId="0" fontId="0" fillId="2" borderId="0" xfId="0" applyFill="1" applyAlignment="1" applyProtection="1">
      <alignment horizontal="center"/>
      <protection hidden="1"/>
    </xf>
    <xf numFmtId="0" fontId="4" fillId="2" borderId="2" xfId="0" applyFont="1" applyFill="1" applyBorder="1" applyAlignment="1" applyProtection="1">
      <alignment horizontal="right" vertical="center" wrapText="1"/>
      <protection hidden="1"/>
    </xf>
    <xf numFmtId="0" fontId="4" fillId="2" borderId="0" xfId="0" applyFont="1" applyFill="1" applyAlignment="1" applyProtection="1">
      <alignment horizontal="right" vertical="center" wrapText="1"/>
      <protection hidden="1"/>
    </xf>
    <xf numFmtId="0" fontId="4" fillId="0" borderId="2" xfId="0" applyFont="1" applyBorder="1" applyAlignment="1" applyProtection="1">
      <alignment horizontal="center"/>
      <protection hidden="1"/>
    </xf>
    <xf numFmtId="0" fontId="4" fillId="0" borderId="1" xfId="0" applyFont="1" applyBorder="1" applyAlignment="1" applyProtection="1">
      <alignment horizontal="center"/>
      <protection hidden="1"/>
    </xf>
    <xf numFmtId="0" fontId="4" fillId="2" borderId="26" xfId="0" applyFont="1" applyFill="1" applyBorder="1" applyAlignment="1" applyProtection="1">
      <alignment horizontal="right" vertical="center" wrapText="1"/>
      <protection hidden="1"/>
    </xf>
    <xf numFmtId="0" fontId="4" fillId="2" borderId="13" xfId="0" applyFont="1" applyFill="1" applyBorder="1" applyAlignment="1" applyProtection="1">
      <alignment horizontal="right" vertical="center" wrapText="1"/>
      <protection hidden="1"/>
    </xf>
    <xf numFmtId="0" fontId="4" fillId="2" borderId="1" xfId="0" applyFont="1" applyFill="1" applyBorder="1" applyAlignment="1" applyProtection="1">
      <alignment horizontal="center" vertical="top" wrapText="1"/>
      <protection hidden="1"/>
    </xf>
    <xf numFmtId="0" fontId="4" fillId="2" borderId="0" xfId="0" applyFont="1" applyFill="1" applyAlignment="1" applyProtection="1">
      <alignment horizontal="center"/>
      <protection hidden="1"/>
    </xf>
    <xf numFmtId="0" fontId="4" fillId="2" borderId="33" xfId="0" applyFont="1" applyFill="1" applyBorder="1" applyAlignment="1" applyProtection="1">
      <alignment horizontal="center" vertical="center" wrapText="1"/>
      <protection hidden="1"/>
    </xf>
    <xf numFmtId="0" fontId="4" fillId="2" borderId="25" xfId="0" applyFont="1" applyFill="1" applyBorder="1" applyAlignment="1" applyProtection="1">
      <alignment horizontal="center" vertical="center" wrapText="1"/>
      <protection hidden="1"/>
    </xf>
    <xf numFmtId="0" fontId="4" fillId="2" borderId="35" xfId="0" applyFont="1" applyFill="1" applyBorder="1" applyAlignment="1" applyProtection="1">
      <alignment horizontal="center" vertical="center" wrapText="1"/>
      <protection hidden="1"/>
    </xf>
    <xf numFmtId="0" fontId="4" fillId="2" borderId="4" xfId="0" applyFont="1" applyFill="1" applyBorder="1" applyAlignment="1" applyProtection="1">
      <alignment horizontal="center" vertical="center" wrapText="1"/>
      <protection hidden="1"/>
    </xf>
    <xf numFmtId="0" fontId="4" fillId="6" borderId="34" xfId="0" applyFont="1" applyFill="1" applyBorder="1" applyAlignment="1" applyProtection="1">
      <alignment horizontal="center" vertical="center" wrapText="1"/>
      <protection locked="0"/>
    </xf>
    <xf numFmtId="0" fontId="4" fillId="6" borderId="36" xfId="0" applyFont="1" applyFill="1" applyBorder="1" applyAlignment="1" applyProtection="1">
      <alignment horizontal="center" vertical="center" wrapText="1"/>
      <protection locked="0"/>
    </xf>
    <xf numFmtId="0" fontId="0" fillId="2" borderId="7" xfId="0" applyFill="1" applyBorder="1" applyProtection="1">
      <protection hidden="1"/>
    </xf>
    <xf numFmtId="0" fontId="0" fillId="2" borderId="8" xfId="0" applyFill="1" applyBorder="1" applyProtection="1">
      <protection hidden="1"/>
    </xf>
    <xf numFmtId="0" fontId="0" fillId="2" borderId="3" xfId="0" applyFill="1" applyBorder="1" applyProtection="1">
      <protection hidden="1"/>
    </xf>
    <xf numFmtId="0" fontId="0" fillId="2" borderId="4" xfId="0" applyFill="1" applyBorder="1" applyProtection="1">
      <protection hidden="1"/>
    </xf>
    <xf numFmtId="0" fontId="0" fillId="2" borderId="5" xfId="0" applyFill="1" applyBorder="1" applyProtection="1">
      <protection hidden="1"/>
    </xf>
    <xf numFmtId="0" fontId="0" fillId="2" borderId="6" xfId="0" applyFill="1" applyBorder="1" applyAlignment="1" applyProtection="1">
      <alignment wrapText="1"/>
      <protection hidden="1"/>
    </xf>
    <xf numFmtId="0" fontId="0" fillId="2" borderId="7" xfId="0" applyFill="1" applyBorder="1" applyAlignment="1" applyProtection="1">
      <alignment wrapText="1"/>
      <protection hidden="1"/>
    </xf>
    <xf numFmtId="0" fontId="1" fillId="0" borderId="6" xfId="0" applyFont="1" applyBorder="1" applyAlignment="1" applyProtection="1">
      <alignment horizontal="left" vertical="top"/>
      <protection hidden="1"/>
    </xf>
    <xf numFmtId="0" fontId="0" fillId="0" borderId="7" xfId="0" applyBorder="1" applyAlignment="1" applyProtection="1">
      <alignment horizontal="left" vertical="top"/>
      <protection hidden="1"/>
    </xf>
    <xf numFmtId="0" fontId="0" fillId="0" borderId="8" xfId="0" applyBorder="1" applyAlignment="1" applyProtection="1">
      <alignment horizontal="left" vertical="top"/>
      <protection hidden="1"/>
    </xf>
    <xf numFmtId="0" fontId="0" fillId="0" borderId="2" xfId="0" applyBorder="1" applyAlignment="1" applyProtection="1">
      <alignment horizontal="left" vertical="top"/>
      <protection hidden="1"/>
    </xf>
    <xf numFmtId="0" fontId="0" fillId="0" borderId="0" xfId="0" applyAlignment="1" applyProtection="1">
      <alignment horizontal="left" vertical="top"/>
      <protection hidden="1"/>
    </xf>
    <xf numFmtId="0" fontId="0" fillId="0" borderId="1" xfId="0" applyBorder="1" applyAlignment="1" applyProtection="1">
      <alignment horizontal="left" vertical="top"/>
      <protection hidden="1"/>
    </xf>
    <xf numFmtId="0" fontId="23" fillId="2" borderId="29" xfId="0" applyFont="1" applyFill="1" applyBorder="1" applyAlignment="1" applyProtection="1">
      <alignment horizontal="center" vertical="center" wrapText="1"/>
      <protection hidden="1"/>
    </xf>
    <xf numFmtId="0" fontId="23" fillId="2" borderId="13" xfId="0" applyFont="1" applyFill="1" applyBorder="1" applyAlignment="1" applyProtection="1">
      <alignment horizontal="center" vertical="center" wrapText="1"/>
      <protection hidden="1"/>
    </xf>
    <xf numFmtId="0" fontId="1" fillId="0" borderId="34" xfId="0" applyFont="1" applyBorder="1" applyAlignment="1" applyProtection="1">
      <alignment horizontal="center" vertical="center" wrapText="1"/>
      <protection hidden="1"/>
    </xf>
    <xf numFmtId="0" fontId="1" fillId="0" borderId="37" xfId="0" applyFont="1" applyBorder="1" applyAlignment="1" applyProtection="1">
      <alignment horizontal="center" vertical="center" wrapText="1"/>
      <protection hidden="1"/>
    </xf>
    <xf numFmtId="0" fontId="16" fillId="0" borderId="38" xfId="0" applyFont="1" applyBorder="1" applyAlignment="1" applyProtection="1">
      <alignment horizontal="center" vertical="center" wrapText="1"/>
      <protection hidden="1"/>
    </xf>
    <xf numFmtId="0" fontId="16" fillId="0" borderId="9" xfId="0" applyFont="1" applyBorder="1" applyAlignment="1" applyProtection="1">
      <alignment horizontal="center" vertical="center" wrapText="1"/>
      <protection hidden="1"/>
    </xf>
  </cellXfs>
  <cellStyles count="1">
    <cellStyle name="Normale" xfId="0" builtinId="0"/>
  </cellStyles>
  <dxfs count="36">
    <dxf>
      <font>
        <color theme="0"/>
      </font>
    </dxf>
    <dxf>
      <font>
        <b/>
        <i val="0"/>
        <color theme="8"/>
      </font>
      <fill>
        <patternFill>
          <bgColor theme="0"/>
        </patternFill>
      </fill>
    </dxf>
    <dxf>
      <font>
        <color theme="0"/>
      </font>
    </dxf>
    <dxf>
      <font>
        <b/>
        <i val="0"/>
        <color theme="8"/>
      </font>
      <fill>
        <patternFill>
          <bgColor theme="0"/>
        </patternFill>
      </fill>
    </dxf>
    <dxf>
      <font>
        <color theme="0"/>
      </font>
    </dxf>
    <dxf>
      <font>
        <b/>
        <i val="0"/>
        <color theme="8"/>
      </font>
      <fill>
        <patternFill>
          <bgColor theme="0"/>
        </patternFill>
      </fill>
    </dxf>
    <dxf>
      <font>
        <color theme="0"/>
      </font>
    </dxf>
    <dxf>
      <font>
        <color theme="0"/>
      </font>
    </dxf>
    <dxf>
      <font>
        <b/>
        <i val="0"/>
        <color theme="8"/>
      </font>
      <fill>
        <patternFill>
          <bgColor theme="0"/>
        </patternFill>
      </fill>
    </dxf>
    <dxf>
      <font>
        <color theme="0"/>
      </font>
    </dxf>
    <dxf>
      <font>
        <b/>
        <i val="0"/>
        <color theme="8"/>
      </font>
      <fill>
        <patternFill>
          <bgColor theme="0"/>
        </patternFill>
      </fill>
    </dxf>
    <dxf>
      <font>
        <color theme="0"/>
      </font>
    </dxf>
    <dxf>
      <font>
        <b/>
        <i val="0"/>
        <color theme="8"/>
      </font>
      <fill>
        <patternFill>
          <bgColor theme="0"/>
        </patternFill>
      </fill>
    </dxf>
    <dxf>
      <font>
        <color theme="0"/>
      </font>
    </dxf>
    <dxf>
      <font>
        <color theme="0"/>
      </font>
    </dxf>
    <dxf>
      <font>
        <b/>
        <i val="0"/>
        <color theme="8"/>
      </font>
      <fill>
        <patternFill>
          <bgColor theme="0"/>
        </patternFill>
      </fill>
    </dxf>
    <dxf>
      <font>
        <color theme="0"/>
      </font>
    </dxf>
    <dxf>
      <font>
        <b/>
        <i val="0"/>
        <color theme="8"/>
      </font>
      <fill>
        <patternFill>
          <bgColor theme="0"/>
        </patternFill>
      </fill>
    </dxf>
    <dxf>
      <font>
        <color theme="0"/>
      </font>
    </dxf>
    <dxf>
      <font>
        <b/>
        <i val="0"/>
        <color theme="8"/>
      </font>
      <fill>
        <patternFill>
          <bgColor theme="0"/>
        </patternFill>
      </fill>
    </dxf>
    <dxf>
      <font>
        <color theme="0"/>
      </font>
    </dxf>
    <dxf>
      <font>
        <color theme="0"/>
      </font>
    </dxf>
    <dxf>
      <font>
        <b/>
        <i val="0"/>
        <color theme="8"/>
      </font>
      <fill>
        <patternFill>
          <bgColor theme="0"/>
        </patternFill>
      </fill>
    </dxf>
    <dxf>
      <font>
        <color theme="0"/>
      </font>
    </dxf>
    <dxf>
      <font>
        <b/>
        <i val="0"/>
        <color theme="8"/>
      </font>
      <fill>
        <patternFill>
          <bgColor theme="0"/>
        </patternFill>
      </fill>
    </dxf>
    <dxf>
      <font>
        <color theme="0"/>
      </font>
    </dxf>
    <dxf>
      <font>
        <b/>
        <i val="0"/>
        <color theme="8"/>
      </font>
      <fill>
        <patternFill>
          <bgColor theme="0"/>
        </patternFill>
      </fill>
    </dxf>
    <dxf>
      <font>
        <color theme="0"/>
      </font>
    </dxf>
    <dxf>
      <font>
        <color theme="0"/>
      </font>
    </dxf>
    <dxf>
      <font>
        <b/>
        <i val="0"/>
        <color theme="8"/>
      </font>
      <fill>
        <patternFill>
          <bgColor theme="0"/>
        </patternFill>
      </fill>
    </dxf>
    <dxf>
      <font>
        <color theme="0"/>
      </font>
    </dxf>
    <dxf>
      <font>
        <b/>
        <i val="0"/>
        <color theme="8"/>
      </font>
      <fill>
        <patternFill>
          <bgColor theme="0"/>
        </patternFill>
      </fill>
    </dxf>
    <dxf>
      <font>
        <color theme="0"/>
      </font>
    </dxf>
    <dxf>
      <font>
        <b/>
        <i val="0"/>
        <color theme="8"/>
      </font>
      <fill>
        <patternFill>
          <bgColor theme="0"/>
        </patternFill>
      </fill>
    </dxf>
    <dxf>
      <font>
        <color theme="0"/>
      </font>
    </dxf>
    <dxf>
      <font>
        <color theme="2"/>
      </font>
      <fill>
        <patternFill>
          <bgColor theme="2"/>
        </patternFill>
      </fill>
    </dxf>
  </dxfs>
  <tableStyles count="0" defaultTableStyle="TableStyleMedium2" defaultPivotStyle="PivotStyleLight16"/>
  <colors>
    <mruColors>
      <color rgb="FFCC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514350</xdr:colOff>
      <xdr:row>2</xdr:row>
      <xdr:rowOff>66675</xdr:rowOff>
    </xdr:from>
    <xdr:to>
      <xdr:col>8</xdr:col>
      <xdr:colOff>288290</xdr:colOff>
      <xdr:row>5</xdr:row>
      <xdr:rowOff>419100</xdr:rowOff>
    </xdr:to>
    <xdr:grpSp>
      <xdr:nvGrpSpPr>
        <xdr:cNvPr id="3" name="Gruppo 2">
          <a:extLst>
            <a:ext uri="{FF2B5EF4-FFF2-40B4-BE49-F238E27FC236}">
              <a16:creationId xmlns:a16="http://schemas.microsoft.com/office/drawing/2014/main" id="{D0EB9073-E206-9790-E00E-27DC589A56AC}"/>
            </a:ext>
          </a:extLst>
        </xdr:cNvPr>
        <xdr:cNvGrpSpPr/>
      </xdr:nvGrpSpPr>
      <xdr:grpSpPr>
        <a:xfrm>
          <a:off x="1123950" y="401955"/>
          <a:ext cx="4041140" cy="855345"/>
          <a:chOff x="1123950" y="57150"/>
          <a:chExt cx="4041140" cy="838200"/>
        </a:xfrm>
      </xdr:grpSpPr>
      <xdr:pic>
        <xdr:nvPicPr>
          <xdr:cNvPr id="32803" name="Immagine 1">
            <a:extLst>
              <a:ext uri="{FF2B5EF4-FFF2-40B4-BE49-F238E27FC236}">
                <a16:creationId xmlns:a16="http://schemas.microsoft.com/office/drawing/2014/main" id="{49098BE9-382A-11E6-2ECC-728E3D9F8277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123950" y="57150"/>
            <a:ext cx="2333625" cy="8382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2" name="Immagine 1">
            <a:extLst>
              <a:ext uri="{FF2B5EF4-FFF2-40B4-BE49-F238E27FC236}">
                <a16:creationId xmlns:a16="http://schemas.microsoft.com/office/drawing/2014/main" id="{C5B2A0CF-CD55-0E5B-21F6-F62FA6239FA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3476625" y="161925"/>
            <a:ext cx="1688465" cy="633730"/>
          </a:xfrm>
          <a:prstGeom prst="rect">
            <a:avLst/>
          </a:prstGeom>
          <a:noFill/>
        </xdr:spPr>
      </xdr:pic>
    </xdr:grp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549088</xdr:colOff>
      <xdr:row>2</xdr:row>
      <xdr:rowOff>56029</xdr:rowOff>
    </xdr:from>
    <xdr:to>
      <xdr:col>16</xdr:col>
      <xdr:colOff>376816</xdr:colOff>
      <xdr:row>4</xdr:row>
      <xdr:rowOff>221876</xdr:rowOff>
    </xdr:to>
    <xdr:grpSp>
      <xdr:nvGrpSpPr>
        <xdr:cNvPr id="2" name="Gruppo 1">
          <a:extLst>
            <a:ext uri="{FF2B5EF4-FFF2-40B4-BE49-F238E27FC236}">
              <a16:creationId xmlns:a16="http://schemas.microsoft.com/office/drawing/2014/main" id="{0662AC62-3B44-4533-B5A0-0E3790A43526}"/>
            </a:ext>
          </a:extLst>
        </xdr:cNvPr>
        <xdr:cNvGrpSpPr/>
      </xdr:nvGrpSpPr>
      <xdr:grpSpPr>
        <a:xfrm>
          <a:off x="7452808" y="391309"/>
          <a:ext cx="4178748" cy="836407"/>
          <a:chOff x="1123950" y="57150"/>
          <a:chExt cx="4041140" cy="838200"/>
        </a:xfrm>
      </xdr:grpSpPr>
      <xdr:pic>
        <xdr:nvPicPr>
          <xdr:cNvPr id="3" name="Immagine 1">
            <a:extLst>
              <a:ext uri="{FF2B5EF4-FFF2-40B4-BE49-F238E27FC236}">
                <a16:creationId xmlns:a16="http://schemas.microsoft.com/office/drawing/2014/main" id="{453BA2BC-0BD4-3613-1AF8-4FBB9441A53F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123950" y="57150"/>
            <a:ext cx="2333625" cy="8382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4" name="Immagine 3">
            <a:extLst>
              <a:ext uri="{FF2B5EF4-FFF2-40B4-BE49-F238E27FC236}">
                <a16:creationId xmlns:a16="http://schemas.microsoft.com/office/drawing/2014/main" id="{975D2856-8A5A-3ADD-6EC4-0AF7437F2AD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3476625" y="161925"/>
            <a:ext cx="1688465" cy="633730"/>
          </a:xfrm>
          <a:prstGeom prst="rect">
            <a:avLst/>
          </a:prstGeom>
          <a:noFill/>
        </xdr:spPr>
      </xdr:pic>
    </xdr:grp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549088</xdr:colOff>
      <xdr:row>2</xdr:row>
      <xdr:rowOff>56029</xdr:rowOff>
    </xdr:from>
    <xdr:to>
      <xdr:col>16</xdr:col>
      <xdr:colOff>376816</xdr:colOff>
      <xdr:row>4</xdr:row>
      <xdr:rowOff>221876</xdr:rowOff>
    </xdr:to>
    <xdr:grpSp>
      <xdr:nvGrpSpPr>
        <xdr:cNvPr id="2" name="Gruppo 1">
          <a:extLst>
            <a:ext uri="{FF2B5EF4-FFF2-40B4-BE49-F238E27FC236}">
              <a16:creationId xmlns:a16="http://schemas.microsoft.com/office/drawing/2014/main" id="{870E7BDF-F355-4AC5-A8A8-EDE13EECCF8B}"/>
            </a:ext>
          </a:extLst>
        </xdr:cNvPr>
        <xdr:cNvGrpSpPr/>
      </xdr:nvGrpSpPr>
      <xdr:grpSpPr>
        <a:xfrm>
          <a:off x="7452808" y="391309"/>
          <a:ext cx="4178748" cy="836407"/>
          <a:chOff x="1123950" y="57150"/>
          <a:chExt cx="4041140" cy="838200"/>
        </a:xfrm>
      </xdr:grpSpPr>
      <xdr:pic>
        <xdr:nvPicPr>
          <xdr:cNvPr id="3" name="Immagine 1">
            <a:extLst>
              <a:ext uri="{FF2B5EF4-FFF2-40B4-BE49-F238E27FC236}">
                <a16:creationId xmlns:a16="http://schemas.microsoft.com/office/drawing/2014/main" id="{B474B3AB-D58B-509E-49A6-A2AAB41D66B8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123950" y="57150"/>
            <a:ext cx="2333625" cy="8382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4" name="Immagine 3">
            <a:extLst>
              <a:ext uri="{FF2B5EF4-FFF2-40B4-BE49-F238E27FC236}">
                <a16:creationId xmlns:a16="http://schemas.microsoft.com/office/drawing/2014/main" id="{3DBC1156-DD4A-47F8-3CC5-8DAD8F6A1D5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3476625" y="161925"/>
            <a:ext cx="1688465" cy="633730"/>
          </a:xfrm>
          <a:prstGeom prst="rect">
            <a:avLst/>
          </a:prstGeom>
          <a:noFill/>
        </xdr:spPr>
      </xdr:pic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2</xdr:row>
      <xdr:rowOff>22413</xdr:rowOff>
    </xdr:from>
    <xdr:to>
      <xdr:col>15</xdr:col>
      <xdr:colOff>376817</xdr:colOff>
      <xdr:row>4</xdr:row>
      <xdr:rowOff>188260</xdr:rowOff>
    </xdr:to>
    <xdr:grpSp>
      <xdr:nvGrpSpPr>
        <xdr:cNvPr id="2" name="Gruppo 1">
          <a:extLst>
            <a:ext uri="{FF2B5EF4-FFF2-40B4-BE49-F238E27FC236}">
              <a16:creationId xmlns:a16="http://schemas.microsoft.com/office/drawing/2014/main" id="{AFAB5416-308E-4591-93CE-4A2DEA8B40D3}"/>
            </a:ext>
          </a:extLst>
        </xdr:cNvPr>
        <xdr:cNvGrpSpPr/>
      </xdr:nvGrpSpPr>
      <xdr:grpSpPr>
        <a:xfrm>
          <a:off x="7797800" y="361080"/>
          <a:ext cx="4330750" cy="834713"/>
          <a:chOff x="1123950" y="57150"/>
          <a:chExt cx="4041140" cy="838200"/>
        </a:xfrm>
      </xdr:grpSpPr>
      <xdr:pic>
        <xdr:nvPicPr>
          <xdr:cNvPr id="3" name="Immagine 1">
            <a:extLst>
              <a:ext uri="{FF2B5EF4-FFF2-40B4-BE49-F238E27FC236}">
                <a16:creationId xmlns:a16="http://schemas.microsoft.com/office/drawing/2014/main" id="{C231FF36-9598-0AE2-E5C6-C8A15D182AEA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123950" y="57150"/>
            <a:ext cx="2333625" cy="8382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4" name="Immagine 3">
            <a:extLst>
              <a:ext uri="{FF2B5EF4-FFF2-40B4-BE49-F238E27FC236}">
                <a16:creationId xmlns:a16="http://schemas.microsoft.com/office/drawing/2014/main" id="{DDA96617-D8AD-38C4-96FC-20D928D6264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3476625" y="161925"/>
            <a:ext cx="1688465" cy="633730"/>
          </a:xfrm>
          <a:prstGeom prst="rect">
            <a:avLst/>
          </a:prstGeom>
          <a:noFill/>
        </xdr:spPr>
      </xdr:pic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2</xdr:row>
      <xdr:rowOff>22413</xdr:rowOff>
    </xdr:from>
    <xdr:to>
      <xdr:col>15</xdr:col>
      <xdr:colOff>376817</xdr:colOff>
      <xdr:row>4</xdr:row>
      <xdr:rowOff>188260</xdr:rowOff>
    </xdr:to>
    <xdr:grpSp>
      <xdr:nvGrpSpPr>
        <xdr:cNvPr id="2" name="Gruppo 1">
          <a:extLst>
            <a:ext uri="{FF2B5EF4-FFF2-40B4-BE49-F238E27FC236}">
              <a16:creationId xmlns:a16="http://schemas.microsoft.com/office/drawing/2014/main" id="{73D9B1DB-B360-40DD-B390-3726C0190875}"/>
            </a:ext>
          </a:extLst>
        </xdr:cNvPr>
        <xdr:cNvGrpSpPr/>
      </xdr:nvGrpSpPr>
      <xdr:grpSpPr>
        <a:xfrm>
          <a:off x="7797800" y="361080"/>
          <a:ext cx="4483150" cy="834713"/>
          <a:chOff x="1123950" y="57150"/>
          <a:chExt cx="4041140" cy="838200"/>
        </a:xfrm>
      </xdr:grpSpPr>
      <xdr:pic>
        <xdr:nvPicPr>
          <xdr:cNvPr id="3" name="Immagine 1">
            <a:extLst>
              <a:ext uri="{FF2B5EF4-FFF2-40B4-BE49-F238E27FC236}">
                <a16:creationId xmlns:a16="http://schemas.microsoft.com/office/drawing/2014/main" id="{3D895083-329E-DF39-2908-3DED6444E352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123950" y="57150"/>
            <a:ext cx="2333625" cy="8382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4" name="Immagine 3">
            <a:extLst>
              <a:ext uri="{FF2B5EF4-FFF2-40B4-BE49-F238E27FC236}">
                <a16:creationId xmlns:a16="http://schemas.microsoft.com/office/drawing/2014/main" id="{554FD58A-C301-5425-0777-6A6207E11F6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3476625" y="161925"/>
            <a:ext cx="1688465" cy="633730"/>
          </a:xfrm>
          <a:prstGeom prst="rect">
            <a:avLst/>
          </a:prstGeom>
          <a:noFill/>
        </xdr:spPr>
      </xdr:pic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2</xdr:row>
      <xdr:rowOff>22413</xdr:rowOff>
    </xdr:from>
    <xdr:to>
      <xdr:col>15</xdr:col>
      <xdr:colOff>376817</xdr:colOff>
      <xdr:row>4</xdr:row>
      <xdr:rowOff>188260</xdr:rowOff>
    </xdr:to>
    <xdr:grpSp>
      <xdr:nvGrpSpPr>
        <xdr:cNvPr id="2" name="Gruppo 1">
          <a:extLst>
            <a:ext uri="{FF2B5EF4-FFF2-40B4-BE49-F238E27FC236}">
              <a16:creationId xmlns:a16="http://schemas.microsoft.com/office/drawing/2014/main" id="{1DFB6D81-DC46-48BD-ABA3-CF344B63659E}"/>
            </a:ext>
          </a:extLst>
        </xdr:cNvPr>
        <xdr:cNvGrpSpPr/>
      </xdr:nvGrpSpPr>
      <xdr:grpSpPr>
        <a:xfrm>
          <a:off x="7797800" y="361080"/>
          <a:ext cx="4330750" cy="834713"/>
          <a:chOff x="1123950" y="57150"/>
          <a:chExt cx="4041140" cy="838200"/>
        </a:xfrm>
      </xdr:grpSpPr>
      <xdr:pic>
        <xdr:nvPicPr>
          <xdr:cNvPr id="3" name="Immagine 1">
            <a:extLst>
              <a:ext uri="{FF2B5EF4-FFF2-40B4-BE49-F238E27FC236}">
                <a16:creationId xmlns:a16="http://schemas.microsoft.com/office/drawing/2014/main" id="{A37F9BFB-377E-BB33-6734-250F567E1A9C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123950" y="57150"/>
            <a:ext cx="2333625" cy="8382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4" name="Immagine 3">
            <a:extLst>
              <a:ext uri="{FF2B5EF4-FFF2-40B4-BE49-F238E27FC236}">
                <a16:creationId xmlns:a16="http://schemas.microsoft.com/office/drawing/2014/main" id="{0E003A49-B95C-1ABD-0A52-2105EB70612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3476625" y="161925"/>
            <a:ext cx="1688465" cy="633730"/>
          </a:xfrm>
          <a:prstGeom prst="rect">
            <a:avLst/>
          </a:prstGeom>
          <a:noFill/>
        </xdr:spPr>
      </xdr:pic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2</xdr:row>
      <xdr:rowOff>22413</xdr:rowOff>
    </xdr:from>
    <xdr:to>
      <xdr:col>15</xdr:col>
      <xdr:colOff>376817</xdr:colOff>
      <xdr:row>4</xdr:row>
      <xdr:rowOff>188260</xdr:rowOff>
    </xdr:to>
    <xdr:grpSp>
      <xdr:nvGrpSpPr>
        <xdr:cNvPr id="2" name="Gruppo 1">
          <a:extLst>
            <a:ext uri="{FF2B5EF4-FFF2-40B4-BE49-F238E27FC236}">
              <a16:creationId xmlns:a16="http://schemas.microsoft.com/office/drawing/2014/main" id="{68B569A9-FABF-49FE-BEDB-D0C3A9656E4F}"/>
            </a:ext>
          </a:extLst>
        </xdr:cNvPr>
        <xdr:cNvGrpSpPr/>
      </xdr:nvGrpSpPr>
      <xdr:grpSpPr>
        <a:xfrm>
          <a:off x="7797800" y="361080"/>
          <a:ext cx="4330750" cy="834713"/>
          <a:chOff x="1123950" y="57150"/>
          <a:chExt cx="4041140" cy="838200"/>
        </a:xfrm>
      </xdr:grpSpPr>
      <xdr:pic>
        <xdr:nvPicPr>
          <xdr:cNvPr id="3" name="Immagine 1">
            <a:extLst>
              <a:ext uri="{FF2B5EF4-FFF2-40B4-BE49-F238E27FC236}">
                <a16:creationId xmlns:a16="http://schemas.microsoft.com/office/drawing/2014/main" id="{B199F4B7-9BAD-F3F1-5622-225CC8A42064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123950" y="57150"/>
            <a:ext cx="2333625" cy="8382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4" name="Immagine 3">
            <a:extLst>
              <a:ext uri="{FF2B5EF4-FFF2-40B4-BE49-F238E27FC236}">
                <a16:creationId xmlns:a16="http://schemas.microsoft.com/office/drawing/2014/main" id="{AF0C081C-9A18-7166-7254-A80A7402D6B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3476625" y="161925"/>
            <a:ext cx="1688465" cy="633730"/>
          </a:xfrm>
          <a:prstGeom prst="rect">
            <a:avLst/>
          </a:prstGeom>
          <a:noFill/>
        </xdr:spPr>
      </xdr:pic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2</xdr:row>
      <xdr:rowOff>22413</xdr:rowOff>
    </xdr:from>
    <xdr:to>
      <xdr:col>15</xdr:col>
      <xdr:colOff>376817</xdr:colOff>
      <xdr:row>4</xdr:row>
      <xdr:rowOff>188260</xdr:rowOff>
    </xdr:to>
    <xdr:grpSp>
      <xdr:nvGrpSpPr>
        <xdr:cNvPr id="2" name="Gruppo 1">
          <a:extLst>
            <a:ext uri="{FF2B5EF4-FFF2-40B4-BE49-F238E27FC236}">
              <a16:creationId xmlns:a16="http://schemas.microsoft.com/office/drawing/2014/main" id="{CAB1783D-422D-4BFD-BEBC-0F4BCEAF0565}"/>
            </a:ext>
          </a:extLst>
        </xdr:cNvPr>
        <xdr:cNvGrpSpPr/>
      </xdr:nvGrpSpPr>
      <xdr:grpSpPr>
        <a:xfrm>
          <a:off x="7797800" y="361080"/>
          <a:ext cx="4330750" cy="834713"/>
          <a:chOff x="1123950" y="57150"/>
          <a:chExt cx="4041140" cy="838200"/>
        </a:xfrm>
      </xdr:grpSpPr>
      <xdr:pic>
        <xdr:nvPicPr>
          <xdr:cNvPr id="3" name="Immagine 1">
            <a:extLst>
              <a:ext uri="{FF2B5EF4-FFF2-40B4-BE49-F238E27FC236}">
                <a16:creationId xmlns:a16="http://schemas.microsoft.com/office/drawing/2014/main" id="{D1EB7810-6F80-A502-8EBD-1161AE33B85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123950" y="57150"/>
            <a:ext cx="2333625" cy="8382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4" name="Immagine 3">
            <a:extLst>
              <a:ext uri="{FF2B5EF4-FFF2-40B4-BE49-F238E27FC236}">
                <a16:creationId xmlns:a16="http://schemas.microsoft.com/office/drawing/2014/main" id="{0C289513-345A-EB5C-98D0-8119B4F443A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3476625" y="161925"/>
            <a:ext cx="1688465" cy="633730"/>
          </a:xfrm>
          <a:prstGeom prst="rect">
            <a:avLst/>
          </a:prstGeom>
          <a:noFill/>
        </xdr:spPr>
      </xdr:pic>
    </xdr:grp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549088</xdr:colOff>
      <xdr:row>2</xdr:row>
      <xdr:rowOff>56029</xdr:rowOff>
    </xdr:from>
    <xdr:to>
      <xdr:col>16</xdr:col>
      <xdr:colOff>376816</xdr:colOff>
      <xdr:row>4</xdr:row>
      <xdr:rowOff>221876</xdr:rowOff>
    </xdr:to>
    <xdr:grpSp>
      <xdr:nvGrpSpPr>
        <xdr:cNvPr id="2" name="Gruppo 1">
          <a:extLst>
            <a:ext uri="{FF2B5EF4-FFF2-40B4-BE49-F238E27FC236}">
              <a16:creationId xmlns:a16="http://schemas.microsoft.com/office/drawing/2014/main" id="{5D7207DF-7B65-4436-804A-A2800D058ED4}"/>
            </a:ext>
          </a:extLst>
        </xdr:cNvPr>
        <xdr:cNvGrpSpPr/>
      </xdr:nvGrpSpPr>
      <xdr:grpSpPr>
        <a:xfrm>
          <a:off x="7452808" y="391309"/>
          <a:ext cx="4178748" cy="836407"/>
          <a:chOff x="1123950" y="57150"/>
          <a:chExt cx="4041140" cy="838200"/>
        </a:xfrm>
      </xdr:grpSpPr>
      <xdr:pic>
        <xdr:nvPicPr>
          <xdr:cNvPr id="3" name="Immagine 1">
            <a:extLst>
              <a:ext uri="{FF2B5EF4-FFF2-40B4-BE49-F238E27FC236}">
                <a16:creationId xmlns:a16="http://schemas.microsoft.com/office/drawing/2014/main" id="{695209AF-3348-5697-76CC-22218936824B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123950" y="57150"/>
            <a:ext cx="2333625" cy="8382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4" name="Immagine 3">
            <a:extLst>
              <a:ext uri="{FF2B5EF4-FFF2-40B4-BE49-F238E27FC236}">
                <a16:creationId xmlns:a16="http://schemas.microsoft.com/office/drawing/2014/main" id="{4FDB3F03-4922-3BB5-1600-8891C312142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3476625" y="161925"/>
            <a:ext cx="1688465" cy="633730"/>
          </a:xfrm>
          <a:prstGeom prst="rect">
            <a:avLst/>
          </a:prstGeom>
          <a:noFill/>
        </xdr:spPr>
      </xdr:pic>
    </xdr:grp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549088</xdr:colOff>
      <xdr:row>2</xdr:row>
      <xdr:rowOff>56029</xdr:rowOff>
    </xdr:from>
    <xdr:to>
      <xdr:col>16</xdr:col>
      <xdr:colOff>376816</xdr:colOff>
      <xdr:row>4</xdr:row>
      <xdr:rowOff>221876</xdr:rowOff>
    </xdr:to>
    <xdr:grpSp>
      <xdr:nvGrpSpPr>
        <xdr:cNvPr id="2" name="Gruppo 1">
          <a:extLst>
            <a:ext uri="{FF2B5EF4-FFF2-40B4-BE49-F238E27FC236}">
              <a16:creationId xmlns:a16="http://schemas.microsoft.com/office/drawing/2014/main" id="{A9A90A39-1E93-4537-A4CB-97A2033B259A}"/>
            </a:ext>
          </a:extLst>
        </xdr:cNvPr>
        <xdr:cNvGrpSpPr/>
      </xdr:nvGrpSpPr>
      <xdr:grpSpPr>
        <a:xfrm>
          <a:off x="7452808" y="391309"/>
          <a:ext cx="4178748" cy="836407"/>
          <a:chOff x="1123950" y="57150"/>
          <a:chExt cx="4041140" cy="838200"/>
        </a:xfrm>
      </xdr:grpSpPr>
      <xdr:pic>
        <xdr:nvPicPr>
          <xdr:cNvPr id="3" name="Immagine 1">
            <a:extLst>
              <a:ext uri="{FF2B5EF4-FFF2-40B4-BE49-F238E27FC236}">
                <a16:creationId xmlns:a16="http://schemas.microsoft.com/office/drawing/2014/main" id="{1CBFD707-7359-2244-AF8A-6959049A5E5E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123950" y="57150"/>
            <a:ext cx="2333625" cy="8382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4" name="Immagine 3">
            <a:extLst>
              <a:ext uri="{FF2B5EF4-FFF2-40B4-BE49-F238E27FC236}">
                <a16:creationId xmlns:a16="http://schemas.microsoft.com/office/drawing/2014/main" id="{4AE8F451-B6EB-AB1C-CA91-2201DE0999F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3476625" y="161925"/>
            <a:ext cx="1688465" cy="633730"/>
          </a:xfrm>
          <a:prstGeom prst="rect">
            <a:avLst/>
          </a:prstGeom>
          <a:noFill/>
        </xdr:spPr>
      </xdr:pic>
    </xdr:grp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549088</xdr:colOff>
      <xdr:row>2</xdr:row>
      <xdr:rowOff>56029</xdr:rowOff>
    </xdr:from>
    <xdr:to>
      <xdr:col>16</xdr:col>
      <xdr:colOff>376816</xdr:colOff>
      <xdr:row>4</xdr:row>
      <xdr:rowOff>221876</xdr:rowOff>
    </xdr:to>
    <xdr:grpSp>
      <xdr:nvGrpSpPr>
        <xdr:cNvPr id="2" name="Gruppo 1">
          <a:extLst>
            <a:ext uri="{FF2B5EF4-FFF2-40B4-BE49-F238E27FC236}">
              <a16:creationId xmlns:a16="http://schemas.microsoft.com/office/drawing/2014/main" id="{5C5BB5D7-4303-4BF4-AC5A-BCE3BF4E9D18}"/>
            </a:ext>
          </a:extLst>
        </xdr:cNvPr>
        <xdr:cNvGrpSpPr/>
      </xdr:nvGrpSpPr>
      <xdr:grpSpPr>
        <a:xfrm>
          <a:off x="7452808" y="391309"/>
          <a:ext cx="4178748" cy="836407"/>
          <a:chOff x="1123950" y="57150"/>
          <a:chExt cx="4041140" cy="838200"/>
        </a:xfrm>
      </xdr:grpSpPr>
      <xdr:pic>
        <xdr:nvPicPr>
          <xdr:cNvPr id="3" name="Immagine 1">
            <a:extLst>
              <a:ext uri="{FF2B5EF4-FFF2-40B4-BE49-F238E27FC236}">
                <a16:creationId xmlns:a16="http://schemas.microsoft.com/office/drawing/2014/main" id="{EB5F2EAB-B848-2673-0F30-086AF7BF575E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123950" y="57150"/>
            <a:ext cx="2333625" cy="8382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4" name="Immagine 3">
            <a:extLst>
              <a:ext uri="{FF2B5EF4-FFF2-40B4-BE49-F238E27FC236}">
                <a16:creationId xmlns:a16="http://schemas.microsoft.com/office/drawing/2014/main" id="{B448D41F-57F0-D753-BC35-3ED5D4715A4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3476625" y="161925"/>
            <a:ext cx="1688465" cy="633730"/>
          </a:xfrm>
          <a:prstGeom prst="rect">
            <a:avLst/>
          </a:prstGeom>
          <a:noFill/>
        </xdr:spPr>
      </xdr:pic>
    </xdr:grp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6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3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4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5"/>
  <sheetViews>
    <sheetView showGridLines="0" workbookViewId="0">
      <selection activeCell="M6" sqref="M6"/>
    </sheetView>
  </sheetViews>
  <sheetFormatPr defaultRowHeight="13.2" x14ac:dyDescent="0.25"/>
  <cols>
    <col min="9" max="9" width="25.109375" customWidth="1"/>
  </cols>
  <sheetData>
    <row r="1" spans="1:9" x14ac:dyDescent="0.25">
      <c r="A1" s="228" t="s">
        <v>70</v>
      </c>
      <c r="B1" s="229"/>
      <c r="C1" s="229"/>
      <c r="D1" s="229"/>
      <c r="E1" s="229"/>
      <c r="F1" s="229"/>
      <c r="G1" s="229"/>
      <c r="H1" s="229"/>
      <c r="I1" s="230"/>
    </row>
    <row r="2" spans="1:9" x14ac:dyDescent="0.25">
      <c r="A2" s="231"/>
      <c r="B2" s="232"/>
      <c r="C2" s="232"/>
      <c r="D2" s="232"/>
      <c r="E2" s="232"/>
      <c r="F2" s="232"/>
      <c r="G2" s="232"/>
      <c r="H2" s="232"/>
      <c r="I2" s="233"/>
    </row>
    <row r="3" spans="1:9" x14ac:dyDescent="0.25">
      <c r="A3" s="258"/>
      <c r="B3" s="219"/>
      <c r="C3" s="219"/>
      <c r="D3" s="219"/>
      <c r="E3" s="219"/>
      <c r="F3" s="219"/>
      <c r="G3" s="219"/>
      <c r="H3" s="219"/>
      <c r="I3" s="220"/>
    </row>
    <row r="4" spans="1:9" x14ac:dyDescent="0.25">
      <c r="A4" s="258"/>
      <c r="B4" s="219"/>
      <c r="C4" s="219"/>
      <c r="D4" s="219"/>
      <c r="E4" s="219"/>
      <c r="F4" s="219"/>
      <c r="G4" s="219"/>
      <c r="H4" s="219"/>
      <c r="I4" s="220"/>
    </row>
    <row r="5" spans="1:9" x14ac:dyDescent="0.25">
      <c r="A5" s="258"/>
      <c r="B5" s="219"/>
      <c r="C5" s="219"/>
      <c r="D5" s="219"/>
      <c r="E5" s="219"/>
      <c r="F5" s="219"/>
      <c r="G5" s="219"/>
      <c r="H5" s="219"/>
      <c r="I5" s="220"/>
    </row>
    <row r="6" spans="1:9" ht="36" customHeight="1" thickBot="1" x14ac:dyDescent="0.3">
      <c r="A6" s="268"/>
      <c r="B6" s="227"/>
      <c r="C6" s="227"/>
      <c r="D6" s="227"/>
      <c r="E6" s="227"/>
      <c r="F6" s="227"/>
      <c r="G6" s="227"/>
      <c r="H6" s="227"/>
      <c r="I6" s="269"/>
    </row>
    <row r="7" spans="1:9" ht="12.75" customHeight="1" x14ac:dyDescent="0.25">
      <c r="A7" s="259" t="s">
        <v>71</v>
      </c>
      <c r="B7" s="260"/>
      <c r="C7" s="260"/>
      <c r="D7" s="260"/>
      <c r="E7" s="260"/>
      <c r="F7" s="260"/>
      <c r="G7" s="260"/>
      <c r="H7" s="260"/>
      <c r="I7" s="261"/>
    </row>
    <row r="8" spans="1:9" ht="12.75" customHeight="1" x14ac:dyDescent="0.25">
      <c r="A8" s="265"/>
      <c r="B8" s="266"/>
      <c r="C8" s="266"/>
      <c r="D8" s="266"/>
      <c r="E8" s="266"/>
      <c r="F8" s="266"/>
      <c r="G8" s="266"/>
      <c r="H8" s="266"/>
      <c r="I8" s="267"/>
    </row>
    <row r="9" spans="1:9" ht="13.8" thickBot="1" x14ac:dyDescent="0.3">
      <c r="A9" s="262"/>
      <c r="B9" s="263"/>
      <c r="C9" s="263"/>
      <c r="D9" s="263"/>
      <c r="E9" s="263"/>
      <c r="F9" s="263"/>
      <c r="G9" s="263"/>
      <c r="H9" s="263"/>
      <c r="I9" s="264"/>
    </row>
    <row r="10" spans="1:9" ht="19.5" customHeight="1" x14ac:dyDescent="0.25">
      <c r="A10" s="259" t="s">
        <v>3</v>
      </c>
      <c r="B10" s="260"/>
      <c r="C10" s="260"/>
      <c r="D10" s="260"/>
      <c r="E10" s="260"/>
      <c r="F10" s="260"/>
      <c r="G10" s="260"/>
      <c r="H10" s="260"/>
      <c r="I10" s="261"/>
    </row>
    <row r="11" spans="1:9" ht="71.25" customHeight="1" thickBot="1" x14ac:dyDescent="0.3">
      <c r="A11" s="262"/>
      <c r="B11" s="263"/>
      <c r="C11" s="263"/>
      <c r="D11" s="263"/>
      <c r="E11" s="263"/>
      <c r="F11" s="263"/>
      <c r="G11" s="263"/>
      <c r="H11" s="263"/>
      <c r="I11" s="264"/>
    </row>
    <row r="12" spans="1:9" ht="18" customHeight="1" x14ac:dyDescent="0.25">
      <c r="A12" s="270" t="s">
        <v>35</v>
      </c>
      <c r="B12" s="271"/>
      <c r="C12" s="271"/>
      <c r="D12" s="271"/>
      <c r="E12" s="271"/>
      <c r="F12" s="271"/>
      <c r="G12" s="271"/>
      <c r="H12" s="271"/>
      <c r="I12" s="272"/>
    </row>
    <row r="13" spans="1:9" x14ac:dyDescent="0.25">
      <c r="A13" s="20"/>
      <c r="I13" s="21"/>
    </row>
    <row r="14" spans="1:9" x14ac:dyDescent="0.25">
      <c r="A14" s="270" t="s">
        <v>68</v>
      </c>
      <c r="B14" s="271"/>
      <c r="C14" s="271"/>
      <c r="D14" s="271"/>
      <c r="E14" s="271"/>
      <c r="F14" s="271"/>
      <c r="G14" s="271"/>
      <c r="H14" s="271"/>
      <c r="I14" s="272"/>
    </row>
    <row r="15" spans="1:9" x14ac:dyDescent="0.25">
      <c r="A15" s="20"/>
      <c r="I15" s="21"/>
    </row>
    <row r="16" spans="1:9" ht="13.2" customHeight="1" x14ac:dyDescent="0.25">
      <c r="A16" s="273" t="s">
        <v>72</v>
      </c>
      <c r="B16" s="274"/>
      <c r="C16" s="274"/>
      <c r="D16" s="274"/>
      <c r="E16" s="274"/>
      <c r="F16" s="274"/>
      <c r="G16" s="274"/>
      <c r="H16" s="274"/>
      <c r="I16" s="275"/>
    </row>
    <row r="17" spans="1:9" x14ac:dyDescent="0.25">
      <c r="A17" s="273"/>
      <c r="B17" s="274"/>
      <c r="C17" s="274"/>
      <c r="D17" s="274"/>
      <c r="E17" s="274"/>
      <c r="F17" s="274"/>
      <c r="G17" s="274"/>
      <c r="H17" s="274"/>
      <c r="I17" s="275"/>
    </row>
    <row r="18" spans="1:9" x14ac:dyDescent="0.25">
      <c r="A18" s="20"/>
      <c r="I18" s="21"/>
    </row>
    <row r="19" spans="1:9" x14ac:dyDescent="0.25">
      <c r="A19" s="20"/>
      <c r="I19" s="21"/>
    </row>
    <row r="20" spans="1:9" x14ac:dyDescent="0.25">
      <c r="A20" s="20"/>
      <c r="I20" s="21"/>
    </row>
    <row r="21" spans="1:9" x14ac:dyDescent="0.25">
      <c r="A21" s="20"/>
      <c r="I21" s="21"/>
    </row>
    <row r="22" spans="1:9" x14ac:dyDescent="0.25">
      <c r="A22" s="20"/>
      <c r="I22" s="21"/>
    </row>
    <row r="23" spans="1:9" x14ac:dyDescent="0.25">
      <c r="A23" s="20"/>
      <c r="I23" s="21"/>
    </row>
    <row r="24" spans="1:9" x14ac:dyDescent="0.25">
      <c r="A24" s="20"/>
      <c r="I24" s="21"/>
    </row>
    <row r="25" spans="1:9" ht="13.8" thickBot="1" x14ac:dyDescent="0.3">
      <c r="A25" s="22"/>
      <c r="B25" s="23"/>
      <c r="C25" s="23"/>
      <c r="D25" s="23"/>
      <c r="E25" s="23"/>
      <c r="F25" s="23"/>
      <c r="G25" s="23"/>
      <c r="H25" s="23"/>
      <c r="I25" s="24"/>
    </row>
  </sheetData>
  <sheetProtection algorithmName="SHA-512" hashValue="qS8l4Xh4E/rM8056hrrzlRlOHJkUEo23GIlOT4XMcDvGC8/RrQjujqyd1rKamGRsRfQwuSEs40NzuAaftQxw0A==" saltValue="LaWoh4FvniRRdsxiKiGkYg==" spinCount="100000" sheet="1" objects="1" scenarios="1"/>
  <mergeCells count="7">
    <mergeCell ref="A14:I14"/>
    <mergeCell ref="A16:I17"/>
    <mergeCell ref="A10:I11"/>
    <mergeCell ref="A1:I2"/>
    <mergeCell ref="A7:I9"/>
    <mergeCell ref="A3:I6"/>
    <mergeCell ref="A12:I12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CCAF3D-D77A-4D23-B02D-004200B56003}">
  <sheetPr>
    <tabColor theme="8" tint="-0.249977111117893"/>
  </sheetPr>
  <dimension ref="A1:AE62"/>
  <sheetViews>
    <sheetView zoomScaleNormal="100" zoomScaleSheetLayoutView="75" workbookViewId="0">
      <selection activeCell="A8" sqref="A8"/>
    </sheetView>
  </sheetViews>
  <sheetFormatPr defaultRowHeight="13.2" x14ac:dyDescent="0.25"/>
  <cols>
    <col min="1" max="1" width="11.44140625" customWidth="1"/>
    <col min="2" max="2" width="12.33203125" customWidth="1"/>
    <col min="3" max="3" width="15.109375" customWidth="1"/>
    <col min="4" max="5" width="15.33203125" customWidth="1"/>
    <col min="6" max="6" width="11.109375" customWidth="1"/>
    <col min="7" max="7" width="8.109375" customWidth="1"/>
    <col min="8" max="8" width="0.88671875" customWidth="1"/>
    <col min="9" max="9" width="11" customWidth="1"/>
    <col min="10" max="10" width="13" customWidth="1"/>
    <col min="11" max="11" width="12.33203125" customWidth="1"/>
    <col min="12" max="12" width="8.5546875" customWidth="1"/>
    <col min="13" max="13" width="6.5546875" customWidth="1"/>
    <col min="14" max="14" width="8.5546875" customWidth="1"/>
    <col min="15" max="15" width="8.109375" customWidth="1"/>
    <col min="16" max="16" width="6.33203125" customWidth="1"/>
    <col min="17" max="17" width="9" customWidth="1"/>
    <col min="18" max="18" width="4.33203125" customWidth="1"/>
    <col min="19" max="19" width="7.109375" customWidth="1"/>
    <col min="20" max="20" width="4.33203125" customWidth="1"/>
    <col min="21" max="21" width="16.33203125" customWidth="1"/>
    <col min="22" max="22" width="9.88671875" customWidth="1"/>
    <col min="23" max="23" width="9.6640625" customWidth="1"/>
    <col min="24" max="24" width="2.33203125" customWidth="1"/>
    <col min="25" max="25" width="6.33203125" customWidth="1"/>
    <col min="26" max="26" width="11.44140625" customWidth="1"/>
    <col min="27" max="28" width="7.5546875" customWidth="1"/>
    <col min="29" max="29" width="3.88671875" customWidth="1"/>
    <col min="30" max="30" width="5.88671875" customWidth="1"/>
    <col min="31" max="31" width="2.6640625" customWidth="1"/>
  </cols>
  <sheetData>
    <row r="1" spans="1:31" x14ac:dyDescent="0.25">
      <c r="A1" s="228" t="s">
        <v>70</v>
      </c>
      <c r="B1" s="229"/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30"/>
    </row>
    <row r="2" spans="1:31" x14ac:dyDescent="0.25">
      <c r="A2" s="231"/>
      <c r="B2" s="232"/>
      <c r="C2" s="232"/>
      <c r="D2" s="232"/>
      <c r="E2" s="232"/>
      <c r="F2" s="232"/>
      <c r="G2" s="232"/>
      <c r="H2" s="232"/>
      <c r="I2" s="232"/>
      <c r="J2" s="232"/>
      <c r="K2" s="232"/>
      <c r="L2" s="232"/>
      <c r="M2" s="232"/>
      <c r="N2" s="232"/>
      <c r="O2" s="232"/>
      <c r="P2" s="232"/>
      <c r="Q2" s="232"/>
      <c r="R2" s="232"/>
      <c r="S2" s="232"/>
      <c r="T2" s="232"/>
      <c r="U2" s="232"/>
      <c r="V2" s="232"/>
      <c r="W2" s="232"/>
      <c r="X2" s="232"/>
      <c r="Y2" s="232"/>
      <c r="Z2" s="232"/>
      <c r="AA2" s="232"/>
      <c r="AB2" s="232"/>
      <c r="AC2" s="232"/>
      <c r="AD2" s="232"/>
      <c r="AE2" s="233"/>
    </row>
    <row r="3" spans="1:31" ht="30" customHeight="1" x14ac:dyDescent="0.25">
      <c r="A3" s="234"/>
      <c r="B3" s="235"/>
      <c r="C3" s="235"/>
      <c r="D3" s="235"/>
      <c r="E3" s="235"/>
      <c r="F3" s="235"/>
      <c r="G3" s="235"/>
      <c r="H3" s="235"/>
      <c r="I3" s="235"/>
      <c r="J3" s="235"/>
      <c r="K3" s="235"/>
      <c r="L3" s="235"/>
      <c r="M3" s="235"/>
      <c r="N3" s="235"/>
      <c r="O3" s="235"/>
      <c r="P3" s="235"/>
      <c r="Q3" s="235"/>
      <c r="R3" s="235"/>
      <c r="S3" s="235"/>
      <c r="T3" s="235"/>
      <c r="U3" s="235"/>
      <c r="V3" s="235"/>
      <c r="W3" s="235"/>
      <c r="X3" s="235"/>
      <c r="Y3" s="235"/>
      <c r="Z3" s="235"/>
      <c r="AA3" s="235"/>
      <c r="AB3" s="235"/>
      <c r="AC3" s="235"/>
      <c r="AD3" s="235"/>
      <c r="AE3" s="236"/>
    </row>
    <row r="4" spans="1:31" s="1" customFormat="1" ht="23.25" customHeight="1" x14ac:dyDescent="0.3">
      <c r="A4" s="234"/>
      <c r="B4" s="235"/>
      <c r="C4" s="235"/>
      <c r="D4" s="235"/>
      <c r="E4" s="235"/>
      <c r="F4" s="235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5"/>
      <c r="AA4" s="235"/>
      <c r="AB4" s="235"/>
      <c r="AC4" s="235"/>
      <c r="AD4" s="235"/>
      <c r="AE4" s="236"/>
    </row>
    <row r="5" spans="1:31" s="1" customFormat="1" ht="23.25" customHeight="1" thickBot="1" x14ac:dyDescent="0.35">
      <c r="A5" s="237"/>
      <c r="B5" s="238"/>
      <c r="C5" s="238"/>
      <c r="D5" s="238"/>
      <c r="E5" s="238"/>
      <c r="F5" s="238"/>
      <c r="G5" s="238"/>
      <c r="H5" s="238"/>
      <c r="I5" s="238"/>
      <c r="J5" s="238"/>
      <c r="K5" s="238"/>
      <c r="L5" s="238"/>
      <c r="M5" s="238"/>
      <c r="N5" s="238"/>
      <c r="O5" s="238"/>
      <c r="P5" s="238"/>
      <c r="Q5" s="238"/>
      <c r="R5" s="238"/>
      <c r="S5" s="238"/>
      <c r="T5" s="238"/>
      <c r="U5" s="238"/>
      <c r="V5" s="238"/>
      <c r="W5" s="238"/>
      <c r="X5" s="238"/>
      <c r="Y5" s="238"/>
      <c r="Z5" s="238"/>
      <c r="AA5" s="238"/>
      <c r="AB5" s="238"/>
      <c r="AC5" s="238"/>
      <c r="AD5" s="238"/>
      <c r="AE5" s="239"/>
    </row>
    <row r="6" spans="1:31" ht="18.75" customHeight="1" x14ac:dyDescent="0.25">
      <c r="A6" s="240" t="s">
        <v>81</v>
      </c>
      <c r="B6" s="241"/>
      <c r="C6" s="241"/>
      <c r="D6" s="241"/>
      <c r="E6" s="241"/>
      <c r="F6" s="241"/>
      <c r="G6" s="241"/>
      <c r="H6" s="241"/>
      <c r="I6" s="241"/>
      <c r="J6" s="241"/>
      <c r="K6" s="241"/>
      <c r="L6" s="241"/>
      <c r="M6" s="241"/>
      <c r="N6" s="241"/>
      <c r="O6" s="241"/>
      <c r="P6" s="241"/>
      <c r="Q6" s="241"/>
      <c r="R6" s="241"/>
      <c r="S6" s="241"/>
      <c r="T6" s="241"/>
      <c r="U6" s="241"/>
      <c r="V6" s="241"/>
      <c r="W6" s="241"/>
      <c r="X6" s="241"/>
      <c r="Y6" s="241"/>
      <c r="Z6" s="241"/>
      <c r="AA6" s="241"/>
      <c r="AB6" s="241"/>
      <c r="AC6" s="241"/>
      <c r="AD6" s="241"/>
      <c r="AE6" s="242"/>
    </row>
    <row r="7" spans="1:31" ht="45.75" customHeight="1" x14ac:dyDescent="0.25">
      <c r="A7" s="243"/>
      <c r="B7" s="244"/>
      <c r="C7" s="244"/>
      <c r="D7" s="244"/>
      <c r="E7" s="244"/>
      <c r="F7" s="244"/>
      <c r="G7" s="244"/>
      <c r="H7" s="244"/>
      <c r="I7" s="244"/>
      <c r="J7" s="244"/>
      <c r="K7" s="244"/>
      <c r="L7" s="244"/>
      <c r="M7" s="244"/>
      <c r="N7" s="244"/>
      <c r="O7" s="244"/>
      <c r="P7" s="244"/>
      <c r="Q7" s="244"/>
      <c r="R7" s="244"/>
      <c r="S7" s="244"/>
      <c r="T7" s="244"/>
      <c r="U7" s="244"/>
      <c r="V7" s="244"/>
      <c r="W7" s="244"/>
      <c r="X7" s="244"/>
      <c r="Y7" s="244"/>
      <c r="Z7" s="244"/>
      <c r="AA7" s="244"/>
      <c r="AB7" s="244"/>
      <c r="AC7" s="244"/>
      <c r="AD7" s="244"/>
      <c r="AE7" s="245"/>
    </row>
    <row r="8" spans="1:31" s="1" customFormat="1" ht="12.75" customHeight="1" thickBot="1" x14ac:dyDescent="0.35">
      <c r="A8" s="64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65"/>
    </row>
    <row r="9" spans="1:31" ht="14.25" customHeight="1" thickBot="1" x14ac:dyDescent="0.3">
      <c r="A9" s="66" t="s">
        <v>0</v>
      </c>
      <c r="B9" s="246" t="str">
        <f>IF('5 ms'!B9="","",'5 ms'!B9)</f>
        <v/>
      </c>
      <c r="C9" s="247"/>
      <c r="D9" s="4"/>
      <c r="E9" s="248" t="s">
        <v>6</v>
      </c>
      <c r="F9" s="248"/>
      <c r="G9" s="249" t="str">
        <f>IF('5 ms'!G9="","",'5 ms'!G9)</f>
        <v/>
      </c>
      <c r="H9" s="250"/>
      <c r="I9" s="250"/>
      <c r="J9" s="250"/>
      <c r="K9" s="251"/>
      <c r="L9" s="4"/>
      <c r="M9" s="255" t="s">
        <v>7</v>
      </c>
      <c r="N9" s="255"/>
      <c r="O9" s="255"/>
      <c r="P9" s="256"/>
      <c r="Q9" s="257" t="str">
        <f>IF('5 ms'!Q9="","",'5 ms'!Q9)</f>
        <v/>
      </c>
      <c r="R9" s="250"/>
      <c r="S9" s="250"/>
      <c r="T9" s="250"/>
      <c r="U9" s="251"/>
      <c r="V9" s="258"/>
      <c r="W9" s="219"/>
      <c r="X9" s="219"/>
      <c r="Y9" s="219"/>
      <c r="Z9" s="219"/>
      <c r="AA9" s="219"/>
      <c r="AB9" s="219"/>
      <c r="AC9" s="219"/>
      <c r="AD9" s="219"/>
      <c r="AE9" s="220"/>
    </row>
    <row r="10" spans="1:31" ht="14.25" customHeight="1" thickBot="1" x14ac:dyDescent="0.3">
      <c r="A10" s="67"/>
      <c r="B10" s="6"/>
      <c r="C10" s="6"/>
      <c r="D10" s="4"/>
      <c r="E10" s="248"/>
      <c r="F10" s="248"/>
      <c r="G10" s="252"/>
      <c r="H10" s="253"/>
      <c r="I10" s="253"/>
      <c r="J10" s="253"/>
      <c r="K10" s="254"/>
      <c r="L10" s="4"/>
      <c r="M10" s="255"/>
      <c r="N10" s="255"/>
      <c r="O10" s="255"/>
      <c r="P10" s="256"/>
      <c r="Q10" s="252"/>
      <c r="R10" s="253"/>
      <c r="S10" s="253"/>
      <c r="T10" s="253"/>
      <c r="U10" s="254"/>
      <c r="V10" s="258"/>
      <c r="W10" s="219"/>
      <c r="X10" s="219"/>
      <c r="Y10" s="219"/>
      <c r="Z10" s="219"/>
      <c r="AA10" s="219"/>
      <c r="AB10" s="219"/>
      <c r="AC10" s="219"/>
      <c r="AD10" s="219"/>
      <c r="AE10" s="220"/>
    </row>
    <row r="11" spans="1:31" ht="14.25" customHeight="1" thickBot="1" x14ac:dyDescent="0.3">
      <c r="A11" s="215"/>
      <c r="B11" s="6"/>
      <c r="C11" s="6"/>
      <c r="D11" s="4"/>
      <c r="E11" s="5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68"/>
    </row>
    <row r="12" spans="1:31" ht="14.25" customHeight="1" thickBot="1" x14ac:dyDescent="0.3">
      <c r="A12" s="215"/>
      <c r="B12" s="216" t="s">
        <v>8</v>
      </c>
      <c r="C12" s="217"/>
      <c r="D12" s="217"/>
      <c r="E12" s="218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68"/>
    </row>
    <row r="13" spans="1:31" ht="17.25" customHeight="1" x14ac:dyDescent="0.25">
      <c r="A13" s="215"/>
      <c r="B13" s="28"/>
      <c r="C13" s="29"/>
      <c r="D13" s="29"/>
      <c r="E13" s="30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68"/>
    </row>
    <row r="14" spans="1:31" ht="17.25" customHeight="1" x14ac:dyDescent="0.25">
      <c r="A14" s="215"/>
      <c r="B14" s="8"/>
      <c r="C14" s="34" t="s">
        <v>9</v>
      </c>
      <c r="D14" s="87">
        <f>IF('5 ms'!L15="","",'5 ms'!L15)</f>
        <v>112</v>
      </c>
      <c r="E14" s="21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68"/>
    </row>
    <row r="15" spans="1:31" ht="17.25" customHeight="1" x14ac:dyDescent="0.25">
      <c r="A15" s="215"/>
      <c r="B15" s="8"/>
      <c r="C15" s="34" t="s">
        <v>10</v>
      </c>
      <c r="D15" s="87" t="s">
        <v>38</v>
      </c>
      <c r="E15" s="27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68"/>
    </row>
    <row r="16" spans="1:31" ht="17.25" customHeight="1" x14ac:dyDescent="0.25">
      <c r="A16" s="215"/>
      <c r="B16" s="8"/>
      <c r="C16" s="4"/>
      <c r="D16" s="219"/>
      <c r="E16" s="220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68"/>
    </row>
    <row r="17" spans="1:31" ht="19.5" customHeight="1" x14ac:dyDescent="0.25">
      <c r="A17" s="215"/>
      <c r="B17" s="8"/>
      <c r="C17" s="9"/>
      <c r="D17" s="9"/>
      <c r="E17" s="27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68"/>
    </row>
    <row r="18" spans="1:31" ht="28.5" customHeight="1" thickBot="1" x14ac:dyDescent="0.3">
      <c r="A18" s="215"/>
      <c r="B18" s="31"/>
      <c r="C18" s="32"/>
      <c r="D18" s="32"/>
      <c r="E18" s="33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68"/>
    </row>
    <row r="19" spans="1:31" ht="28.5" customHeight="1" thickBot="1" x14ac:dyDescent="0.3">
      <c r="A19" s="215"/>
      <c r="B19" s="25"/>
      <c r="C19" s="25"/>
      <c r="D19" s="25"/>
      <c r="E19" s="26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68"/>
    </row>
    <row r="20" spans="1:31" ht="14.4" thickBot="1" x14ac:dyDescent="0.3">
      <c r="A20" s="215"/>
      <c r="B20" s="221" t="s">
        <v>56</v>
      </c>
      <c r="C20" s="222"/>
      <c r="D20" s="222"/>
      <c r="E20" s="223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68"/>
    </row>
    <row r="21" spans="1:31" ht="13.8" thickBot="1" x14ac:dyDescent="0.3">
      <c r="A21" s="215"/>
      <c r="B21" s="42"/>
      <c r="C21" s="2"/>
      <c r="D21" s="2"/>
      <c r="E21" s="41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68"/>
    </row>
    <row r="22" spans="1:31" ht="16.2" thickBot="1" x14ac:dyDescent="0.35">
      <c r="A22" s="215"/>
      <c r="B22" s="46" t="s">
        <v>32</v>
      </c>
      <c r="C22" s="224" t="e">
        <f>AVERAGE('20 ms'!M45,'20 ms'!M71,'20 ms'!M98)</f>
        <v>#DIV/0!</v>
      </c>
      <c r="D22" s="225"/>
      <c r="E22" s="45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68"/>
    </row>
    <row r="23" spans="1:31" ht="16.2" thickBot="1" x14ac:dyDescent="0.35">
      <c r="A23" s="215"/>
      <c r="B23" s="46"/>
      <c r="C23" s="43"/>
      <c r="D23" s="43"/>
      <c r="E23" s="4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68"/>
    </row>
    <row r="24" spans="1:31" ht="16.2" thickBot="1" x14ac:dyDescent="0.35">
      <c r="A24" s="215"/>
      <c r="B24" s="46" t="s">
        <v>33</v>
      </c>
      <c r="C24" s="224" t="e">
        <f>STDEV('20 ms'!F41:F43,'20 ms'!N41:N43,'20 ms'!F67:F69,'20 ms'!N67:N69,'20 ms'!F94:F96,'20 ms'!N94:N96)</f>
        <v>#DIV/0!</v>
      </c>
      <c r="D24" s="225"/>
      <c r="E24" s="45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68"/>
    </row>
    <row r="25" spans="1:31" ht="16.2" thickBot="1" x14ac:dyDescent="0.35">
      <c r="A25" s="215"/>
      <c r="B25" s="46"/>
      <c r="C25" s="43"/>
      <c r="D25" s="43"/>
      <c r="E25" s="4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68"/>
    </row>
    <row r="26" spans="1:31" ht="16.2" thickBot="1" x14ac:dyDescent="0.35">
      <c r="A26" s="215"/>
      <c r="B26" s="46" t="s">
        <v>34</v>
      </c>
      <c r="C26" s="224" t="e">
        <f>(C24/C22)*100</f>
        <v>#DIV/0!</v>
      </c>
      <c r="D26" s="225"/>
      <c r="E26" s="45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68"/>
    </row>
    <row r="27" spans="1:31" ht="13.8" thickBot="1" x14ac:dyDescent="0.3">
      <c r="A27" s="215"/>
      <c r="B27" s="38"/>
      <c r="C27" s="39"/>
      <c r="D27" s="39"/>
      <c r="E27" s="40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68"/>
    </row>
    <row r="28" spans="1:31" x14ac:dyDescent="0.25">
      <c r="A28" s="215"/>
      <c r="B28" s="226"/>
      <c r="C28" s="226"/>
      <c r="D28" s="226"/>
      <c r="E28" s="226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68"/>
    </row>
    <row r="29" spans="1:31" x14ac:dyDescent="0.25">
      <c r="A29" s="215"/>
      <c r="B29" s="219"/>
      <c r="C29" s="219"/>
      <c r="D29" s="219"/>
      <c r="E29" s="219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68"/>
    </row>
    <row r="30" spans="1:31" x14ac:dyDescent="0.25">
      <c r="A30" s="215"/>
      <c r="B30" s="219"/>
      <c r="C30" s="219"/>
      <c r="D30" s="219"/>
      <c r="E30" s="219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68"/>
    </row>
    <row r="31" spans="1:31" x14ac:dyDescent="0.25">
      <c r="A31" s="215"/>
      <c r="B31" s="219"/>
      <c r="C31" s="219"/>
      <c r="D31" s="219"/>
      <c r="E31" s="219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68"/>
    </row>
    <row r="32" spans="1:31" x14ac:dyDescent="0.25">
      <c r="A32" s="215"/>
      <c r="B32" s="219"/>
      <c r="C32" s="219"/>
      <c r="D32" s="219"/>
      <c r="E32" s="219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68"/>
    </row>
    <row r="33" spans="1:31" x14ac:dyDescent="0.25">
      <c r="A33" s="215"/>
      <c r="B33" s="219"/>
      <c r="C33" s="219"/>
      <c r="D33" s="219"/>
      <c r="E33" s="219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68"/>
    </row>
    <row r="34" spans="1:31" x14ac:dyDescent="0.25">
      <c r="A34" s="215"/>
      <c r="B34" s="219"/>
      <c r="C34" s="219"/>
      <c r="D34" s="219"/>
      <c r="E34" s="219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68"/>
    </row>
    <row r="35" spans="1:31" x14ac:dyDescent="0.25">
      <c r="A35" s="215"/>
      <c r="B35" s="219"/>
      <c r="C35" s="219"/>
      <c r="D35" s="219"/>
      <c r="E35" s="219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68"/>
    </row>
    <row r="36" spans="1:31" x14ac:dyDescent="0.25">
      <c r="A36" s="215"/>
      <c r="B36" s="219"/>
      <c r="C36" s="219"/>
      <c r="D36" s="219"/>
      <c r="E36" s="219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68"/>
    </row>
    <row r="37" spans="1:31" x14ac:dyDescent="0.25">
      <c r="A37" s="215"/>
      <c r="B37" s="219"/>
      <c r="C37" s="219"/>
      <c r="D37" s="219"/>
      <c r="E37" s="219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68"/>
    </row>
    <row r="38" spans="1:31" x14ac:dyDescent="0.25">
      <c r="A38" s="215"/>
      <c r="B38" s="219"/>
      <c r="C38" s="219"/>
      <c r="D38" s="219"/>
      <c r="E38" s="219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68"/>
    </row>
    <row r="39" spans="1:31" x14ac:dyDescent="0.25">
      <c r="A39" s="215"/>
      <c r="B39" s="219"/>
      <c r="C39" s="219"/>
      <c r="D39" s="219"/>
      <c r="E39" s="219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68"/>
    </row>
    <row r="40" spans="1:31" x14ac:dyDescent="0.25">
      <c r="A40" s="215"/>
      <c r="B40" s="219"/>
      <c r="C40" s="219"/>
      <c r="D40" s="219"/>
      <c r="E40" s="219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68"/>
    </row>
    <row r="41" spans="1:31" x14ac:dyDescent="0.25">
      <c r="A41" s="215"/>
      <c r="B41" s="219"/>
      <c r="C41" s="219"/>
      <c r="D41" s="219"/>
      <c r="E41" s="219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68"/>
    </row>
    <row r="42" spans="1:31" ht="13.8" thickBot="1" x14ac:dyDescent="0.3">
      <c r="A42" s="22"/>
      <c r="B42" s="227"/>
      <c r="C42" s="227"/>
      <c r="D42" s="227"/>
      <c r="E42" s="227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  <c r="Y42" s="69"/>
      <c r="Z42" s="69"/>
      <c r="AA42" s="69"/>
      <c r="AB42" s="69"/>
      <c r="AC42" s="69"/>
      <c r="AD42" s="69"/>
      <c r="AE42" s="70"/>
    </row>
    <row r="61" spans="6:31" x14ac:dyDescent="0.25"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</row>
    <row r="62" spans="6:31" x14ac:dyDescent="0.25"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</row>
  </sheetData>
  <sheetProtection algorithmName="SHA-512" hashValue="JWTViDq4Iaz/vrJJrZ/oKwryWCZoP8O+hfTWIN8CFfik2IsaQVwRP4It0K/jDHtSQ+W+3GK5TOUCDvVQskEfSg==" saltValue="EL8uKD3blxw3QZdUMeM3ww==" spinCount="100000" sheet="1" objects="1" scenarios="1"/>
  <mergeCells count="17">
    <mergeCell ref="G9:K10"/>
    <mergeCell ref="M9:P10"/>
    <mergeCell ref="Q9:U10"/>
    <mergeCell ref="V9:AE10"/>
    <mergeCell ref="A1:AE2"/>
    <mergeCell ref="A11:A41"/>
    <mergeCell ref="B12:E12"/>
    <mergeCell ref="D16:E16"/>
    <mergeCell ref="B20:E20"/>
    <mergeCell ref="C22:D22"/>
    <mergeCell ref="C24:D24"/>
    <mergeCell ref="C26:D26"/>
    <mergeCell ref="B28:E42"/>
    <mergeCell ref="A3:AE5"/>
    <mergeCell ref="A6:AE7"/>
    <mergeCell ref="B9:C9"/>
    <mergeCell ref="E9:F10"/>
  </mergeCells>
  <printOptions horizontalCentered="1" verticalCentered="1"/>
  <pageMargins left="0.2" right="0" top="0.39370078740157483" bottom="0.39370078740157483" header="0.17" footer="0.39"/>
  <pageSetup paperSize="9" scale="65" orientation="landscape" r:id="rId1"/>
  <headerFooter alignWithMargins="0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FEC068-1D3E-4FFF-A212-EDE214923DE4}">
  <sheetPr>
    <tabColor theme="8" tint="-0.499984740745262"/>
  </sheetPr>
  <dimension ref="A1:AE62"/>
  <sheetViews>
    <sheetView tabSelected="1" zoomScaleNormal="100" zoomScaleSheetLayoutView="75" workbookViewId="0">
      <selection activeCell="A9" sqref="A9"/>
    </sheetView>
  </sheetViews>
  <sheetFormatPr defaultRowHeight="13.2" x14ac:dyDescent="0.25"/>
  <cols>
    <col min="1" max="1" width="11.44140625" customWidth="1"/>
    <col min="2" max="2" width="12.33203125" customWidth="1"/>
    <col min="3" max="3" width="15.109375" customWidth="1"/>
    <col min="4" max="5" width="15.33203125" customWidth="1"/>
    <col min="6" max="6" width="11.109375" customWidth="1"/>
    <col min="7" max="7" width="8.109375" customWidth="1"/>
    <col min="8" max="8" width="0.88671875" customWidth="1"/>
    <col min="9" max="9" width="11" customWidth="1"/>
    <col min="10" max="10" width="13" customWidth="1"/>
    <col min="11" max="11" width="12.33203125" customWidth="1"/>
    <col min="12" max="12" width="8.5546875" customWidth="1"/>
    <col min="13" max="13" width="6.5546875" customWidth="1"/>
    <col min="14" max="14" width="8.5546875" customWidth="1"/>
    <col min="15" max="15" width="8.109375" customWidth="1"/>
    <col min="16" max="16" width="6.33203125" customWidth="1"/>
    <col min="17" max="17" width="9" customWidth="1"/>
    <col min="18" max="18" width="4.33203125" customWidth="1"/>
    <col min="19" max="19" width="7.109375" customWidth="1"/>
    <col min="20" max="20" width="4.33203125" customWidth="1"/>
    <col min="21" max="21" width="16.33203125" customWidth="1"/>
    <col min="22" max="22" width="9.88671875" customWidth="1"/>
    <col min="23" max="23" width="9.6640625" customWidth="1"/>
    <col min="24" max="24" width="2.33203125" customWidth="1"/>
    <col min="25" max="25" width="6.33203125" customWidth="1"/>
    <col min="26" max="26" width="11.44140625" customWidth="1"/>
    <col min="27" max="28" width="7.5546875" customWidth="1"/>
    <col min="29" max="29" width="3.88671875" customWidth="1"/>
    <col min="30" max="30" width="5.88671875" customWidth="1"/>
    <col min="31" max="31" width="2.6640625" customWidth="1"/>
  </cols>
  <sheetData>
    <row r="1" spans="1:31" x14ac:dyDescent="0.25">
      <c r="A1" s="228" t="s">
        <v>70</v>
      </c>
      <c r="B1" s="229"/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30"/>
    </row>
    <row r="2" spans="1:31" x14ac:dyDescent="0.25">
      <c r="A2" s="231"/>
      <c r="B2" s="232"/>
      <c r="C2" s="232"/>
      <c r="D2" s="232"/>
      <c r="E2" s="232"/>
      <c r="F2" s="232"/>
      <c r="G2" s="232"/>
      <c r="H2" s="232"/>
      <c r="I2" s="232"/>
      <c r="J2" s="232"/>
      <c r="K2" s="232"/>
      <c r="L2" s="232"/>
      <c r="M2" s="232"/>
      <c r="N2" s="232"/>
      <c r="O2" s="232"/>
      <c r="P2" s="232"/>
      <c r="Q2" s="232"/>
      <c r="R2" s="232"/>
      <c r="S2" s="232"/>
      <c r="T2" s="232"/>
      <c r="U2" s="232"/>
      <c r="V2" s="232"/>
      <c r="W2" s="232"/>
      <c r="X2" s="232"/>
      <c r="Y2" s="232"/>
      <c r="Z2" s="232"/>
      <c r="AA2" s="232"/>
      <c r="AB2" s="232"/>
      <c r="AC2" s="232"/>
      <c r="AD2" s="232"/>
      <c r="AE2" s="233"/>
    </row>
    <row r="3" spans="1:31" ht="30" customHeight="1" x14ac:dyDescent="0.25">
      <c r="A3" s="234"/>
      <c r="B3" s="235"/>
      <c r="C3" s="235"/>
      <c r="D3" s="235"/>
      <c r="E3" s="235"/>
      <c r="F3" s="235"/>
      <c r="G3" s="235"/>
      <c r="H3" s="235"/>
      <c r="I3" s="235"/>
      <c r="J3" s="235"/>
      <c r="K3" s="235"/>
      <c r="L3" s="235"/>
      <c r="M3" s="235"/>
      <c r="N3" s="235"/>
      <c r="O3" s="235"/>
      <c r="P3" s="235"/>
      <c r="Q3" s="235"/>
      <c r="R3" s="235"/>
      <c r="S3" s="235"/>
      <c r="T3" s="235"/>
      <c r="U3" s="235"/>
      <c r="V3" s="235"/>
      <c r="W3" s="235"/>
      <c r="X3" s="235"/>
      <c r="Y3" s="235"/>
      <c r="Z3" s="235"/>
      <c r="AA3" s="235"/>
      <c r="AB3" s="235"/>
      <c r="AC3" s="235"/>
      <c r="AD3" s="235"/>
      <c r="AE3" s="236"/>
    </row>
    <row r="4" spans="1:31" s="1" customFormat="1" ht="23.25" customHeight="1" x14ac:dyDescent="0.3">
      <c r="A4" s="234"/>
      <c r="B4" s="235"/>
      <c r="C4" s="235"/>
      <c r="D4" s="235"/>
      <c r="E4" s="235"/>
      <c r="F4" s="235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5"/>
      <c r="AA4" s="235"/>
      <c r="AB4" s="235"/>
      <c r="AC4" s="235"/>
      <c r="AD4" s="235"/>
      <c r="AE4" s="236"/>
    </row>
    <row r="5" spans="1:31" s="1" customFormat="1" ht="23.25" customHeight="1" thickBot="1" x14ac:dyDescent="0.35">
      <c r="A5" s="237"/>
      <c r="B5" s="238"/>
      <c r="C5" s="238"/>
      <c r="D5" s="238"/>
      <c r="E5" s="238"/>
      <c r="F5" s="238"/>
      <c r="G5" s="238"/>
      <c r="H5" s="238"/>
      <c r="I5" s="238"/>
      <c r="J5" s="238"/>
      <c r="K5" s="238"/>
      <c r="L5" s="238"/>
      <c r="M5" s="238"/>
      <c r="N5" s="238"/>
      <c r="O5" s="238"/>
      <c r="P5" s="238"/>
      <c r="Q5" s="238"/>
      <c r="R5" s="238"/>
      <c r="S5" s="238"/>
      <c r="T5" s="238"/>
      <c r="U5" s="238"/>
      <c r="V5" s="238"/>
      <c r="W5" s="238"/>
      <c r="X5" s="238"/>
      <c r="Y5" s="238"/>
      <c r="Z5" s="238"/>
      <c r="AA5" s="238"/>
      <c r="AB5" s="238"/>
      <c r="AC5" s="238"/>
      <c r="AD5" s="238"/>
      <c r="AE5" s="239"/>
    </row>
    <row r="6" spans="1:31" ht="18.75" customHeight="1" x14ac:dyDescent="0.25">
      <c r="A6" s="240" t="s">
        <v>82</v>
      </c>
      <c r="B6" s="241"/>
      <c r="C6" s="241"/>
      <c r="D6" s="241"/>
      <c r="E6" s="241"/>
      <c r="F6" s="241"/>
      <c r="G6" s="241"/>
      <c r="H6" s="241"/>
      <c r="I6" s="241"/>
      <c r="J6" s="241"/>
      <c r="K6" s="241"/>
      <c r="L6" s="241"/>
      <c r="M6" s="241"/>
      <c r="N6" s="241"/>
      <c r="O6" s="241"/>
      <c r="P6" s="241"/>
      <c r="Q6" s="241"/>
      <c r="R6" s="241"/>
      <c r="S6" s="241"/>
      <c r="T6" s="241"/>
      <c r="U6" s="241"/>
      <c r="V6" s="241"/>
      <c r="W6" s="241"/>
      <c r="X6" s="241"/>
      <c r="Y6" s="241"/>
      <c r="Z6" s="241"/>
      <c r="AA6" s="241"/>
      <c r="AB6" s="241"/>
      <c r="AC6" s="241"/>
      <c r="AD6" s="241"/>
      <c r="AE6" s="242"/>
    </row>
    <row r="7" spans="1:31" ht="45.75" customHeight="1" x14ac:dyDescent="0.25">
      <c r="A7" s="243"/>
      <c r="B7" s="244"/>
      <c r="C7" s="244"/>
      <c r="D7" s="244"/>
      <c r="E7" s="244"/>
      <c r="F7" s="244"/>
      <c r="G7" s="244"/>
      <c r="H7" s="244"/>
      <c r="I7" s="244"/>
      <c r="J7" s="244"/>
      <c r="K7" s="244"/>
      <c r="L7" s="244"/>
      <c r="M7" s="244"/>
      <c r="N7" s="244"/>
      <c r="O7" s="244"/>
      <c r="P7" s="244"/>
      <c r="Q7" s="244"/>
      <c r="R7" s="244"/>
      <c r="S7" s="244"/>
      <c r="T7" s="244"/>
      <c r="U7" s="244"/>
      <c r="V7" s="244"/>
      <c r="W7" s="244"/>
      <c r="X7" s="244"/>
      <c r="Y7" s="244"/>
      <c r="Z7" s="244"/>
      <c r="AA7" s="244"/>
      <c r="AB7" s="244"/>
      <c r="AC7" s="244"/>
      <c r="AD7" s="244"/>
      <c r="AE7" s="245"/>
    </row>
    <row r="8" spans="1:31" s="1" customFormat="1" ht="12.75" customHeight="1" thickBot="1" x14ac:dyDescent="0.35">
      <c r="A8" s="64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65"/>
    </row>
    <row r="9" spans="1:31" ht="14.25" customHeight="1" thickBot="1" x14ac:dyDescent="0.3">
      <c r="A9" s="66" t="s">
        <v>0</v>
      </c>
      <c r="B9" s="246" t="str">
        <f>IF('5 ms'!B9="","",'5 ms'!B9)</f>
        <v/>
      </c>
      <c r="C9" s="247"/>
      <c r="D9" s="4"/>
      <c r="E9" s="248" t="s">
        <v>6</v>
      </c>
      <c r="F9" s="248"/>
      <c r="G9" s="249" t="str">
        <f>IF('5 ms'!G9="","",'5 ms'!G9)</f>
        <v/>
      </c>
      <c r="H9" s="250"/>
      <c r="I9" s="250"/>
      <c r="J9" s="250"/>
      <c r="K9" s="251"/>
      <c r="L9" s="4"/>
      <c r="M9" s="255" t="s">
        <v>7</v>
      </c>
      <c r="N9" s="255"/>
      <c r="O9" s="255"/>
      <c r="P9" s="256"/>
      <c r="Q9" s="257" t="str">
        <f>IF('5 ms'!Q9="","",'5 ms'!Q9)</f>
        <v/>
      </c>
      <c r="R9" s="250"/>
      <c r="S9" s="250"/>
      <c r="T9" s="250"/>
      <c r="U9" s="251"/>
      <c r="V9" s="258"/>
      <c r="W9" s="219"/>
      <c r="X9" s="219"/>
      <c r="Y9" s="219"/>
      <c r="Z9" s="219"/>
      <c r="AA9" s="219"/>
      <c r="AB9" s="219"/>
      <c r="AC9" s="219"/>
      <c r="AD9" s="219"/>
      <c r="AE9" s="220"/>
    </row>
    <row r="10" spans="1:31" ht="14.25" customHeight="1" thickBot="1" x14ac:dyDescent="0.3">
      <c r="A10" s="67"/>
      <c r="B10" s="6"/>
      <c r="C10" s="6"/>
      <c r="D10" s="4"/>
      <c r="E10" s="248"/>
      <c r="F10" s="248"/>
      <c r="G10" s="252"/>
      <c r="H10" s="253"/>
      <c r="I10" s="253"/>
      <c r="J10" s="253"/>
      <c r="K10" s="254"/>
      <c r="L10" s="4"/>
      <c r="M10" s="255"/>
      <c r="N10" s="255"/>
      <c r="O10" s="255"/>
      <c r="P10" s="256"/>
      <c r="Q10" s="252"/>
      <c r="R10" s="253"/>
      <c r="S10" s="253"/>
      <c r="T10" s="253"/>
      <c r="U10" s="254"/>
      <c r="V10" s="258"/>
      <c r="W10" s="219"/>
      <c r="X10" s="219"/>
      <c r="Y10" s="219"/>
      <c r="Z10" s="219"/>
      <c r="AA10" s="219"/>
      <c r="AB10" s="219"/>
      <c r="AC10" s="219"/>
      <c r="AD10" s="219"/>
      <c r="AE10" s="220"/>
    </row>
    <row r="11" spans="1:31" ht="14.25" customHeight="1" thickBot="1" x14ac:dyDescent="0.3">
      <c r="A11" s="215"/>
      <c r="B11" s="6"/>
      <c r="C11" s="6"/>
      <c r="D11" s="4"/>
      <c r="E11" s="5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68"/>
    </row>
    <row r="12" spans="1:31" ht="14.25" customHeight="1" thickBot="1" x14ac:dyDescent="0.3">
      <c r="A12" s="215"/>
      <c r="B12" s="216" t="s">
        <v>8</v>
      </c>
      <c r="C12" s="217"/>
      <c r="D12" s="217"/>
      <c r="E12" s="218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68"/>
    </row>
    <row r="13" spans="1:31" ht="17.25" customHeight="1" x14ac:dyDescent="0.25">
      <c r="A13" s="215"/>
      <c r="B13" s="28"/>
      <c r="C13" s="29"/>
      <c r="D13" s="29"/>
      <c r="E13" s="30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68"/>
    </row>
    <row r="14" spans="1:31" ht="17.25" customHeight="1" x14ac:dyDescent="0.25">
      <c r="A14" s="215"/>
      <c r="B14" s="8"/>
      <c r="C14" s="34" t="s">
        <v>9</v>
      </c>
      <c r="D14" s="87">
        <f>IF('5 ms'!L15="","",'5 ms'!L15)</f>
        <v>112</v>
      </c>
      <c r="E14" s="21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68"/>
    </row>
    <row r="15" spans="1:31" ht="17.25" customHeight="1" x14ac:dyDescent="0.25">
      <c r="A15" s="215"/>
      <c r="B15" s="8"/>
      <c r="C15" s="34" t="s">
        <v>10</v>
      </c>
      <c r="D15" s="87" t="s">
        <v>38</v>
      </c>
      <c r="E15" s="27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68"/>
    </row>
    <row r="16" spans="1:31" ht="17.25" customHeight="1" x14ac:dyDescent="0.25">
      <c r="A16" s="215"/>
      <c r="B16" s="8"/>
      <c r="C16" s="4"/>
      <c r="D16" s="219"/>
      <c r="E16" s="220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68"/>
    </row>
    <row r="17" spans="1:31" ht="19.5" customHeight="1" x14ac:dyDescent="0.25">
      <c r="A17" s="215"/>
      <c r="B17" s="8"/>
      <c r="C17" s="9"/>
      <c r="D17" s="9"/>
      <c r="E17" s="27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68"/>
    </row>
    <row r="18" spans="1:31" ht="28.5" customHeight="1" thickBot="1" x14ac:dyDescent="0.3">
      <c r="A18" s="215"/>
      <c r="B18" s="31"/>
      <c r="C18" s="32"/>
      <c r="D18" s="32"/>
      <c r="E18" s="33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68"/>
    </row>
    <row r="19" spans="1:31" ht="28.5" customHeight="1" thickBot="1" x14ac:dyDescent="0.3">
      <c r="A19" s="215"/>
      <c r="B19" s="25"/>
      <c r="C19" s="25"/>
      <c r="D19" s="25"/>
      <c r="E19" s="26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68"/>
    </row>
    <row r="20" spans="1:31" ht="14.4" thickBot="1" x14ac:dyDescent="0.3">
      <c r="A20" s="215"/>
      <c r="B20" s="221" t="s">
        <v>56</v>
      </c>
      <c r="C20" s="222"/>
      <c r="D20" s="222"/>
      <c r="E20" s="223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68"/>
    </row>
    <row r="21" spans="1:31" ht="13.8" thickBot="1" x14ac:dyDescent="0.3">
      <c r="A21" s="215"/>
      <c r="B21" s="42"/>
      <c r="C21" s="2"/>
      <c r="D21" s="2"/>
      <c r="E21" s="41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68"/>
    </row>
    <row r="22" spans="1:31" ht="16.2" thickBot="1" x14ac:dyDescent="0.35">
      <c r="A22" s="215"/>
      <c r="B22" s="46" t="s">
        <v>32</v>
      </c>
      <c r="C22" s="224" t="e">
        <f>AVERAGE('25 ms'!M45,'25 ms'!M71,'25 ms'!M98)</f>
        <v>#DIV/0!</v>
      </c>
      <c r="D22" s="225"/>
      <c r="E22" s="45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68"/>
    </row>
    <row r="23" spans="1:31" ht="16.2" thickBot="1" x14ac:dyDescent="0.35">
      <c r="A23" s="215"/>
      <c r="B23" s="46"/>
      <c r="C23" s="43"/>
      <c r="D23" s="43"/>
      <c r="E23" s="4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68"/>
    </row>
    <row r="24" spans="1:31" ht="16.2" thickBot="1" x14ac:dyDescent="0.35">
      <c r="A24" s="215"/>
      <c r="B24" s="46" t="s">
        <v>33</v>
      </c>
      <c r="C24" s="224" t="e">
        <f>STDEV('25 ms'!F41:F43,'25 ms'!N41:N43,'25 ms'!F67:F69,'25 ms'!N67:N69,'25 ms'!F94:F96,'25 ms'!N94:N96)</f>
        <v>#DIV/0!</v>
      </c>
      <c r="D24" s="225"/>
      <c r="E24" s="45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68"/>
    </row>
    <row r="25" spans="1:31" ht="16.2" thickBot="1" x14ac:dyDescent="0.35">
      <c r="A25" s="215"/>
      <c r="B25" s="46"/>
      <c r="C25" s="43"/>
      <c r="D25" s="43"/>
      <c r="E25" s="4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68"/>
    </row>
    <row r="26" spans="1:31" ht="16.2" thickBot="1" x14ac:dyDescent="0.35">
      <c r="A26" s="215"/>
      <c r="B26" s="46" t="s">
        <v>34</v>
      </c>
      <c r="C26" s="224" t="e">
        <f>(C24/C22)*100</f>
        <v>#DIV/0!</v>
      </c>
      <c r="D26" s="225"/>
      <c r="E26" s="45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68"/>
    </row>
    <row r="27" spans="1:31" ht="13.8" thickBot="1" x14ac:dyDescent="0.3">
      <c r="A27" s="215"/>
      <c r="B27" s="38"/>
      <c r="C27" s="39"/>
      <c r="D27" s="39"/>
      <c r="E27" s="40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68"/>
    </row>
    <row r="28" spans="1:31" x14ac:dyDescent="0.25">
      <c r="A28" s="215"/>
      <c r="B28" s="226"/>
      <c r="C28" s="226"/>
      <c r="D28" s="226"/>
      <c r="E28" s="226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68"/>
    </row>
    <row r="29" spans="1:31" x14ac:dyDescent="0.25">
      <c r="A29" s="215"/>
      <c r="B29" s="219"/>
      <c r="C29" s="219"/>
      <c r="D29" s="219"/>
      <c r="E29" s="219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68"/>
    </row>
    <row r="30" spans="1:31" x14ac:dyDescent="0.25">
      <c r="A30" s="215"/>
      <c r="B30" s="219"/>
      <c r="C30" s="219"/>
      <c r="D30" s="219"/>
      <c r="E30" s="219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68"/>
    </row>
    <row r="31" spans="1:31" x14ac:dyDescent="0.25">
      <c r="A31" s="215"/>
      <c r="B31" s="219"/>
      <c r="C31" s="219"/>
      <c r="D31" s="219"/>
      <c r="E31" s="219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68"/>
    </row>
    <row r="32" spans="1:31" x14ac:dyDescent="0.25">
      <c r="A32" s="215"/>
      <c r="B32" s="219"/>
      <c r="C32" s="219"/>
      <c r="D32" s="219"/>
      <c r="E32" s="219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68"/>
    </row>
    <row r="33" spans="1:31" x14ac:dyDescent="0.25">
      <c r="A33" s="215"/>
      <c r="B33" s="219"/>
      <c r="C33" s="219"/>
      <c r="D33" s="219"/>
      <c r="E33" s="219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68"/>
    </row>
    <row r="34" spans="1:31" x14ac:dyDescent="0.25">
      <c r="A34" s="215"/>
      <c r="B34" s="219"/>
      <c r="C34" s="219"/>
      <c r="D34" s="219"/>
      <c r="E34" s="219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68"/>
    </row>
    <row r="35" spans="1:31" x14ac:dyDescent="0.25">
      <c r="A35" s="215"/>
      <c r="B35" s="219"/>
      <c r="C35" s="219"/>
      <c r="D35" s="219"/>
      <c r="E35" s="219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68"/>
    </row>
    <row r="36" spans="1:31" x14ac:dyDescent="0.25">
      <c r="A36" s="215"/>
      <c r="B36" s="219"/>
      <c r="C36" s="219"/>
      <c r="D36" s="219"/>
      <c r="E36" s="219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68"/>
    </row>
    <row r="37" spans="1:31" x14ac:dyDescent="0.25">
      <c r="A37" s="215"/>
      <c r="B37" s="219"/>
      <c r="C37" s="219"/>
      <c r="D37" s="219"/>
      <c r="E37" s="219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68"/>
    </row>
    <row r="38" spans="1:31" x14ac:dyDescent="0.25">
      <c r="A38" s="215"/>
      <c r="B38" s="219"/>
      <c r="C38" s="219"/>
      <c r="D38" s="219"/>
      <c r="E38" s="219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68"/>
    </row>
    <row r="39" spans="1:31" x14ac:dyDescent="0.25">
      <c r="A39" s="215"/>
      <c r="B39" s="219"/>
      <c r="C39" s="219"/>
      <c r="D39" s="219"/>
      <c r="E39" s="219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68"/>
    </row>
    <row r="40" spans="1:31" x14ac:dyDescent="0.25">
      <c r="A40" s="215"/>
      <c r="B40" s="219"/>
      <c r="C40" s="219"/>
      <c r="D40" s="219"/>
      <c r="E40" s="219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68"/>
    </row>
    <row r="41" spans="1:31" x14ac:dyDescent="0.25">
      <c r="A41" s="215"/>
      <c r="B41" s="219"/>
      <c r="C41" s="219"/>
      <c r="D41" s="219"/>
      <c r="E41" s="219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68"/>
    </row>
    <row r="42" spans="1:31" ht="13.8" thickBot="1" x14ac:dyDescent="0.3">
      <c r="A42" s="22"/>
      <c r="B42" s="227"/>
      <c r="C42" s="227"/>
      <c r="D42" s="227"/>
      <c r="E42" s="227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  <c r="Y42" s="69"/>
      <c r="Z42" s="69"/>
      <c r="AA42" s="69"/>
      <c r="AB42" s="69"/>
      <c r="AC42" s="69"/>
      <c r="AD42" s="69"/>
      <c r="AE42" s="70"/>
    </row>
    <row r="61" spans="6:31" x14ac:dyDescent="0.25"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</row>
    <row r="62" spans="6:31" x14ac:dyDescent="0.25"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</row>
  </sheetData>
  <sheetProtection algorithmName="SHA-512" hashValue="mabzTRWsgU2CEmZJ1ZmwPNoAM7XUnJa07CufRlK3tpy6bY4zKGGHQGB3n9EcQ1hAhRi1GMiKEBJiiLL3eve5Rg==" saltValue="jmNlhkimHiqnz0GsoTz8kw==" spinCount="100000" sheet="1" objects="1" scenarios="1"/>
  <mergeCells count="17">
    <mergeCell ref="A1:AE2"/>
    <mergeCell ref="A3:AE5"/>
    <mergeCell ref="A6:AE7"/>
    <mergeCell ref="B9:C9"/>
    <mergeCell ref="E9:F10"/>
    <mergeCell ref="G9:K10"/>
    <mergeCell ref="M9:P10"/>
    <mergeCell ref="Q9:U10"/>
    <mergeCell ref="V9:AE10"/>
    <mergeCell ref="A11:A41"/>
    <mergeCell ref="B12:E12"/>
    <mergeCell ref="D16:E16"/>
    <mergeCell ref="B20:E20"/>
    <mergeCell ref="C22:D22"/>
    <mergeCell ref="C24:D24"/>
    <mergeCell ref="C26:D26"/>
    <mergeCell ref="B28:E42"/>
  </mergeCells>
  <printOptions horizontalCentered="1" verticalCentered="1"/>
  <pageMargins left="0.2" right="0" top="0.39370078740157483" bottom="0.39370078740157483" header="0.17" footer="0.39"/>
  <pageSetup paperSize="9" scale="65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oglio1">
    <tabColor theme="8" tint="0.79998168889431442"/>
  </sheetPr>
  <dimension ref="A1:AE115"/>
  <sheetViews>
    <sheetView topLeftCell="A68" zoomScale="90" zoomScaleNormal="90" zoomScaleSheetLayoutView="75" workbookViewId="0">
      <selection activeCell="J92" sqref="J92:J93"/>
    </sheetView>
  </sheetViews>
  <sheetFormatPr defaultColWidth="9.109375" defaultRowHeight="13.2" x14ac:dyDescent="0.25"/>
  <cols>
    <col min="1" max="1" width="11.44140625" style="26" customWidth="1"/>
    <col min="2" max="2" width="12.33203125" style="26" customWidth="1"/>
    <col min="3" max="3" width="15.109375" style="26" customWidth="1"/>
    <col min="4" max="4" width="15.33203125" style="26" customWidth="1"/>
    <col min="5" max="5" width="14.44140625" style="26" customWidth="1"/>
    <col min="6" max="6" width="12.109375" style="26" customWidth="1"/>
    <col min="7" max="7" width="8.109375" style="26" customWidth="1"/>
    <col min="8" max="8" width="0.88671875" style="26" customWidth="1"/>
    <col min="9" max="9" width="11" style="26" customWidth="1"/>
    <col min="10" max="10" width="13" style="26" customWidth="1"/>
    <col min="11" max="11" width="12.33203125" style="26" customWidth="1"/>
    <col min="12" max="12" width="10.109375" style="26" customWidth="1"/>
    <col min="13" max="13" width="17.109375" style="26" customWidth="1"/>
    <col min="14" max="14" width="9.88671875" style="26" customWidth="1"/>
    <col min="15" max="15" width="8.109375" style="26" customWidth="1"/>
    <col min="16" max="16" width="8.5546875" style="26" customWidth="1"/>
    <col min="17" max="17" width="9" style="26" customWidth="1"/>
    <col min="18" max="18" width="4.33203125" style="26" customWidth="1"/>
    <col min="19" max="19" width="7.109375" style="26" customWidth="1"/>
    <col min="20" max="20" width="4.33203125" style="26" customWidth="1"/>
    <col min="21" max="21" width="16.33203125" style="26" customWidth="1"/>
    <col min="22" max="22" width="9.88671875" style="26" customWidth="1"/>
    <col min="23" max="23" width="9.6640625" style="26" customWidth="1"/>
    <col min="24" max="24" width="2.33203125" style="26" customWidth="1"/>
    <col min="25" max="25" width="6.33203125" style="26" customWidth="1"/>
    <col min="26" max="26" width="11.44140625" style="26" customWidth="1"/>
    <col min="27" max="28" width="7.5546875" style="26" customWidth="1"/>
    <col min="29" max="29" width="3.88671875" style="26" customWidth="1"/>
    <col min="30" max="30" width="5.88671875" style="26" customWidth="1"/>
    <col min="31" max="31" width="2.6640625" style="26" customWidth="1"/>
    <col min="32" max="16384" width="9.109375" style="26"/>
  </cols>
  <sheetData>
    <row r="1" spans="1:31" x14ac:dyDescent="0.25">
      <c r="A1" s="342" t="s">
        <v>70</v>
      </c>
      <c r="B1" s="343"/>
      <c r="C1" s="343"/>
      <c r="D1" s="343"/>
      <c r="E1" s="343"/>
      <c r="F1" s="343"/>
      <c r="G1" s="343"/>
      <c r="H1" s="343"/>
      <c r="I1" s="343"/>
      <c r="J1" s="343"/>
      <c r="K1" s="343"/>
      <c r="L1" s="343"/>
      <c r="M1" s="343"/>
      <c r="N1" s="343"/>
      <c r="O1" s="343"/>
      <c r="P1" s="343"/>
      <c r="Q1" s="343"/>
      <c r="R1" s="343"/>
      <c r="S1" s="343"/>
      <c r="T1" s="343"/>
      <c r="U1" s="343"/>
      <c r="V1" s="343"/>
      <c r="W1" s="343"/>
      <c r="X1" s="343"/>
      <c r="Y1" s="343"/>
      <c r="Z1" s="343"/>
      <c r="AA1" s="343"/>
      <c r="AB1" s="343"/>
      <c r="AC1" s="343"/>
      <c r="AD1" s="343"/>
      <c r="AE1" s="344"/>
    </row>
    <row r="2" spans="1:31" x14ac:dyDescent="0.25">
      <c r="A2" s="345"/>
      <c r="B2" s="346"/>
      <c r="C2" s="346"/>
      <c r="D2" s="346"/>
      <c r="E2" s="346"/>
      <c r="F2" s="346"/>
      <c r="G2" s="346"/>
      <c r="H2" s="346"/>
      <c r="I2" s="346"/>
      <c r="J2" s="346"/>
      <c r="K2" s="346"/>
      <c r="L2" s="346"/>
      <c r="M2" s="346"/>
      <c r="N2" s="346"/>
      <c r="O2" s="346"/>
      <c r="P2" s="346"/>
      <c r="Q2" s="346"/>
      <c r="R2" s="346"/>
      <c r="S2" s="346"/>
      <c r="T2" s="346"/>
      <c r="U2" s="346"/>
      <c r="V2" s="346"/>
      <c r="W2" s="346"/>
      <c r="X2" s="346"/>
      <c r="Y2" s="346"/>
      <c r="Z2" s="346"/>
      <c r="AA2" s="346"/>
      <c r="AB2" s="346"/>
      <c r="AC2" s="346"/>
      <c r="AD2" s="346"/>
      <c r="AE2" s="347"/>
    </row>
    <row r="3" spans="1:31" ht="30" customHeight="1" x14ac:dyDescent="0.25">
      <c r="A3" s="209"/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  <c r="M3" s="214"/>
      <c r="N3" s="214"/>
      <c r="O3" s="214"/>
      <c r="P3" s="214"/>
      <c r="Q3" s="214"/>
      <c r="R3" s="214"/>
      <c r="S3" s="214"/>
      <c r="T3" s="214"/>
      <c r="U3" s="214"/>
      <c r="V3" s="214"/>
      <c r="W3" s="214"/>
      <c r="X3" s="214"/>
      <c r="Y3" s="214"/>
      <c r="Z3" s="214"/>
      <c r="AA3" s="214"/>
      <c r="AB3" s="214"/>
      <c r="AC3" s="214"/>
      <c r="AD3" s="214"/>
      <c r="AE3" s="210"/>
    </row>
    <row r="4" spans="1:31" s="92" customFormat="1" ht="23.25" customHeight="1" x14ac:dyDescent="0.3">
      <c r="A4" s="209"/>
      <c r="B4" s="214"/>
      <c r="C4" s="214"/>
      <c r="D4" s="214"/>
      <c r="E4" s="214"/>
      <c r="F4" s="214"/>
      <c r="G4" s="214"/>
      <c r="H4" s="214"/>
      <c r="I4" s="214"/>
      <c r="J4" s="214"/>
      <c r="K4" s="214"/>
      <c r="L4" s="214"/>
      <c r="M4" s="214"/>
      <c r="N4" s="214"/>
      <c r="O4" s="214"/>
      <c r="P4" s="214"/>
      <c r="Q4" s="214"/>
      <c r="R4" s="214"/>
      <c r="S4" s="214"/>
      <c r="T4" s="214"/>
      <c r="U4" s="214"/>
      <c r="V4" s="214"/>
      <c r="W4" s="214"/>
      <c r="X4" s="214"/>
      <c r="Y4" s="214"/>
      <c r="Z4" s="214"/>
      <c r="AA4" s="214"/>
      <c r="AB4" s="214"/>
      <c r="AC4" s="214"/>
      <c r="AD4" s="214"/>
      <c r="AE4" s="210"/>
    </row>
    <row r="5" spans="1:31" s="92" customFormat="1" ht="23.25" customHeight="1" thickBot="1" x14ac:dyDescent="0.35">
      <c r="A5" s="211"/>
      <c r="B5" s="212"/>
      <c r="C5" s="212"/>
      <c r="D5" s="212"/>
      <c r="E5" s="212"/>
      <c r="F5" s="212"/>
      <c r="G5" s="212"/>
      <c r="H5" s="212"/>
      <c r="I5" s="212"/>
      <c r="J5" s="212"/>
      <c r="K5" s="212"/>
      <c r="L5" s="212"/>
      <c r="M5" s="212"/>
      <c r="N5" s="212"/>
      <c r="O5" s="212"/>
      <c r="P5" s="212"/>
      <c r="Q5" s="212"/>
      <c r="R5" s="212"/>
      <c r="S5" s="212"/>
      <c r="T5" s="212"/>
      <c r="U5" s="212"/>
      <c r="V5" s="212"/>
      <c r="W5" s="212"/>
      <c r="X5" s="212"/>
      <c r="Y5" s="212"/>
      <c r="Z5" s="212"/>
      <c r="AA5" s="212"/>
      <c r="AB5" s="212"/>
      <c r="AC5" s="212"/>
      <c r="AD5" s="212"/>
      <c r="AE5" s="213"/>
    </row>
    <row r="6" spans="1:31" ht="18.75" customHeight="1" x14ac:dyDescent="0.25">
      <c r="A6" s="240" t="s">
        <v>73</v>
      </c>
      <c r="B6" s="241"/>
      <c r="C6" s="241"/>
      <c r="D6" s="241"/>
      <c r="E6" s="241"/>
      <c r="F6" s="241"/>
      <c r="G6" s="241"/>
      <c r="H6" s="241"/>
      <c r="I6" s="241"/>
      <c r="J6" s="241"/>
      <c r="K6" s="241"/>
      <c r="L6" s="241"/>
      <c r="M6" s="241"/>
      <c r="N6" s="241"/>
      <c r="O6" s="241"/>
      <c r="P6" s="241"/>
      <c r="Q6" s="241"/>
      <c r="R6" s="241"/>
      <c r="S6" s="241"/>
      <c r="T6" s="241"/>
      <c r="U6" s="241"/>
      <c r="V6" s="241"/>
      <c r="W6" s="241"/>
      <c r="X6" s="241"/>
      <c r="Y6" s="241"/>
      <c r="Z6" s="241"/>
      <c r="AA6" s="241"/>
      <c r="AB6" s="241"/>
      <c r="AC6" s="241"/>
      <c r="AD6" s="241"/>
      <c r="AE6" s="242"/>
    </row>
    <row r="7" spans="1:31" ht="45.75" customHeight="1" x14ac:dyDescent="0.25">
      <c r="A7" s="243"/>
      <c r="B7" s="244"/>
      <c r="C7" s="244"/>
      <c r="D7" s="244"/>
      <c r="E7" s="244"/>
      <c r="F7" s="244"/>
      <c r="G7" s="244"/>
      <c r="H7" s="244"/>
      <c r="I7" s="244"/>
      <c r="J7" s="244"/>
      <c r="K7" s="244"/>
      <c r="L7" s="244"/>
      <c r="M7" s="244"/>
      <c r="N7" s="244"/>
      <c r="O7" s="244"/>
      <c r="P7" s="244"/>
      <c r="Q7" s="244"/>
      <c r="R7" s="244"/>
      <c r="S7" s="244"/>
      <c r="T7" s="244"/>
      <c r="U7" s="244"/>
      <c r="V7" s="244"/>
      <c r="W7" s="244"/>
      <c r="X7" s="244"/>
      <c r="Y7" s="244"/>
      <c r="Z7" s="244"/>
      <c r="AA7" s="244"/>
      <c r="AB7" s="244"/>
      <c r="AC7" s="244"/>
      <c r="AD7" s="244"/>
      <c r="AE7" s="245"/>
    </row>
    <row r="8" spans="1:31" s="92" customFormat="1" ht="12.75" customHeight="1" thickBot="1" x14ac:dyDescent="0.35">
      <c r="A8" s="93"/>
      <c r="B8" s="91"/>
      <c r="C8" s="91"/>
      <c r="D8" s="91"/>
      <c r="E8" s="91"/>
      <c r="F8" s="91"/>
      <c r="G8" s="91"/>
      <c r="H8" s="91"/>
      <c r="I8" s="91"/>
      <c r="J8" s="91"/>
      <c r="K8" s="91"/>
      <c r="L8" s="91"/>
      <c r="M8" s="91"/>
      <c r="N8" s="91"/>
      <c r="O8" s="91"/>
      <c r="P8" s="91"/>
      <c r="Q8" s="91"/>
      <c r="R8" s="91"/>
      <c r="S8" s="91"/>
      <c r="T8" s="91"/>
      <c r="U8" s="91"/>
      <c r="V8" s="91"/>
      <c r="W8" s="91"/>
      <c r="X8" s="91"/>
      <c r="Y8" s="91"/>
      <c r="Z8" s="91"/>
      <c r="AA8" s="91"/>
      <c r="AB8" s="91"/>
      <c r="AC8" s="91"/>
      <c r="AD8" s="91"/>
      <c r="AE8" s="94"/>
    </row>
    <row r="9" spans="1:31" ht="14.25" customHeight="1" thickBot="1" x14ac:dyDescent="0.3">
      <c r="A9" s="66" t="s">
        <v>0</v>
      </c>
      <c r="B9" s="309"/>
      <c r="C9" s="310"/>
      <c r="D9" s="78"/>
      <c r="E9" s="248" t="s">
        <v>6</v>
      </c>
      <c r="F9" s="248"/>
      <c r="G9" s="314"/>
      <c r="H9" s="315"/>
      <c r="I9" s="315"/>
      <c r="J9" s="315"/>
      <c r="K9" s="316"/>
      <c r="L9" s="78"/>
      <c r="M9" s="255" t="s">
        <v>7</v>
      </c>
      <c r="N9" s="255"/>
      <c r="O9" s="255"/>
      <c r="P9" s="256"/>
      <c r="Q9" s="314"/>
      <c r="R9" s="315"/>
      <c r="S9" s="315"/>
      <c r="T9" s="315"/>
      <c r="U9" s="316"/>
      <c r="V9" s="311"/>
      <c r="W9" s="312"/>
      <c r="X9" s="312"/>
      <c r="Y9" s="312"/>
      <c r="Z9" s="312"/>
      <c r="AA9" s="312"/>
      <c r="AB9" s="312"/>
      <c r="AC9" s="312"/>
      <c r="AD9" s="312"/>
      <c r="AE9" s="313"/>
    </row>
    <row r="10" spans="1:31" ht="14.25" customHeight="1" thickBot="1" x14ac:dyDescent="0.3">
      <c r="A10" s="95"/>
      <c r="B10" s="96"/>
      <c r="C10" s="96"/>
      <c r="D10" s="78"/>
      <c r="E10" s="248"/>
      <c r="F10" s="248"/>
      <c r="G10" s="317"/>
      <c r="H10" s="318"/>
      <c r="I10" s="318"/>
      <c r="J10" s="318"/>
      <c r="K10" s="319"/>
      <c r="L10" s="78"/>
      <c r="M10" s="255"/>
      <c r="N10" s="255"/>
      <c r="O10" s="255"/>
      <c r="P10" s="256"/>
      <c r="Q10" s="317"/>
      <c r="R10" s="318"/>
      <c r="S10" s="318"/>
      <c r="T10" s="318"/>
      <c r="U10" s="319"/>
      <c r="V10" s="311"/>
      <c r="W10" s="312"/>
      <c r="X10" s="312"/>
      <c r="Y10" s="312"/>
      <c r="Z10" s="312"/>
      <c r="AA10" s="312"/>
      <c r="AB10" s="312"/>
      <c r="AC10" s="312"/>
      <c r="AD10" s="312"/>
      <c r="AE10" s="313"/>
    </row>
    <row r="11" spans="1:31" ht="14.25" customHeight="1" thickBot="1" x14ac:dyDescent="0.3">
      <c r="A11" s="95"/>
      <c r="B11" s="96"/>
      <c r="C11" s="96"/>
      <c r="D11" s="78"/>
      <c r="E11" s="79"/>
      <c r="F11" s="78"/>
      <c r="G11" s="78"/>
      <c r="H11" s="79"/>
      <c r="I11" s="78"/>
      <c r="J11" s="78"/>
      <c r="K11" s="78"/>
      <c r="L11" s="78"/>
      <c r="M11" s="78"/>
      <c r="N11" s="78"/>
      <c r="O11" s="78"/>
      <c r="P11" s="78"/>
      <c r="Q11" s="78"/>
      <c r="R11" s="78"/>
      <c r="S11" s="78"/>
      <c r="T11" s="78"/>
      <c r="U11" s="78"/>
      <c r="V11" s="320"/>
      <c r="W11" s="320"/>
      <c r="X11" s="320"/>
      <c r="Y11" s="320"/>
      <c r="Z11" s="320"/>
      <c r="AA11" s="320"/>
      <c r="AB11" s="320"/>
      <c r="AC11" s="320"/>
      <c r="AD11" s="320"/>
      <c r="AE11" s="7"/>
    </row>
    <row r="12" spans="1:31" ht="14.25" customHeight="1" thickBot="1" x14ac:dyDescent="0.3">
      <c r="A12" s="95"/>
      <c r="B12" s="216" t="s">
        <v>11</v>
      </c>
      <c r="C12" s="217"/>
      <c r="D12" s="217"/>
      <c r="E12" s="217"/>
      <c r="F12" s="218"/>
      <c r="G12" s="323"/>
      <c r="H12" s="324"/>
      <c r="I12" s="216" t="s">
        <v>8</v>
      </c>
      <c r="J12" s="217"/>
      <c r="K12" s="217"/>
      <c r="L12" s="217"/>
      <c r="M12" s="218"/>
      <c r="N12" s="328"/>
      <c r="O12" s="328"/>
      <c r="P12" s="328"/>
      <c r="Q12" s="328"/>
      <c r="R12" s="328"/>
      <c r="S12" s="328"/>
      <c r="T12" s="328"/>
      <c r="U12" s="328"/>
      <c r="V12" s="320"/>
      <c r="W12" s="320"/>
      <c r="X12" s="320"/>
      <c r="Y12" s="320"/>
      <c r="Z12" s="320"/>
      <c r="AA12" s="320"/>
      <c r="AB12" s="320"/>
      <c r="AC12" s="320"/>
      <c r="AD12" s="320"/>
      <c r="AE12" s="7"/>
    </row>
    <row r="13" spans="1:31" ht="17.25" customHeight="1" x14ac:dyDescent="0.25">
      <c r="A13" s="97"/>
      <c r="B13" s="13"/>
      <c r="C13" s="14"/>
      <c r="D13" s="14"/>
      <c r="E13" s="14"/>
      <c r="F13" s="47"/>
      <c r="G13" s="323"/>
      <c r="H13" s="324"/>
      <c r="I13" s="28"/>
      <c r="J13" s="29"/>
      <c r="K13" s="29"/>
      <c r="L13" s="29"/>
      <c r="M13" s="30"/>
      <c r="N13" s="328"/>
      <c r="O13" s="328"/>
      <c r="P13" s="328"/>
      <c r="Q13" s="328"/>
      <c r="R13" s="328"/>
      <c r="S13" s="328"/>
      <c r="T13" s="328"/>
      <c r="U13" s="328"/>
      <c r="V13" s="320"/>
      <c r="W13" s="320"/>
      <c r="X13" s="320"/>
      <c r="Y13" s="320"/>
      <c r="Z13" s="320"/>
      <c r="AA13" s="320"/>
      <c r="AB13" s="320"/>
      <c r="AC13" s="320"/>
      <c r="AD13" s="320"/>
      <c r="AE13" s="7"/>
    </row>
    <row r="14" spans="1:31" ht="17.25" customHeight="1" x14ac:dyDescent="0.25">
      <c r="A14" s="97"/>
      <c r="B14" s="8"/>
      <c r="C14" s="325" t="s">
        <v>10</v>
      </c>
      <c r="D14" s="326"/>
      <c r="E14" s="88"/>
      <c r="F14" s="71" t="s">
        <v>38</v>
      </c>
      <c r="G14" s="323"/>
      <c r="H14" s="324"/>
      <c r="I14" s="8"/>
      <c r="J14" s="9"/>
      <c r="K14" s="9"/>
      <c r="L14" s="9"/>
      <c r="M14" s="327"/>
      <c r="N14" s="328"/>
      <c r="O14" s="328"/>
      <c r="P14" s="328"/>
      <c r="Q14" s="328"/>
      <c r="R14" s="328"/>
      <c r="S14" s="328"/>
      <c r="T14" s="328"/>
      <c r="U14" s="328"/>
      <c r="V14" s="320"/>
      <c r="W14" s="320"/>
      <c r="X14" s="320"/>
      <c r="Y14" s="320"/>
      <c r="Z14" s="320"/>
      <c r="AA14" s="320"/>
      <c r="AB14" s="320"/>
      <c r="AC14" s="320"/>
      <c r="AD14" s="320"/>
      <c r="AE14" s="7"/>
    </row>
    <row r="15" spans="1:31" ht="17.25" customHeight="1" x14ac:dyDescent="0.25">
      <c r="A15" s="97"/>
      <c r="B15" s="8"/>
      <c r="C15" s="325" t="s">
        <v>37</v>
      </c>
      <c r="D15" s="326"/>
      <c r="E15" s="88"/>
      <c r="F15" s="71" t="s">
        <v>57</v>
      </c>
      <c r="G15" s="323"/>
      <c r="H15" s="324"/>
      <c r="I15" s="8"/>
      <c r="J15" s="325" t="s">
        <v>9</v>
      </c>
      <c r="K15" s="326"/>
      <c r="L15" s="63">
        <v>112</v>
      </c>
      <c r="M15" s="327"/>
      <c r="N15" s="328"/>
      <c r="O15" s="328"/>
      <c r="P15" s="328"/>
      <c r="Q15" s="328"/>
      <c r="R15" s="328"/>
      <c r="S15" s="328"/>
      <c r="T15" s="328"/>
      <c r="U15" s="328"/>
      <c r="V15" s="320"/>
      <c r="W15" s="320"/>
      <c r="X15" s="320"/>
      <c r="Y15" s="320"/>
      <c r="Z15" s="320"/>
      <c r="AA15" s="320"/>
      <c r="AB15" s="320"/>
      <c r="AC15" s="320"/>
      <c r="AD15" s="320"/>
      <c r="AE15" s="7"/>
    </row>
    <row r="16" spans="1:31" ht="17.25" customHeight="1" x14ac:dyDescent="0.25">
      <c r="A16" s="8"/>
      <c r="B16" s="311"/>
      <c r="C16" s="312"/>
      <c r="D16" s="312"/>
      <c r="E16" s="312"/>
      <c r="F16" s="48"/>
      <c r="G16" s="323"/>
      <c r="H16" s="324"/>
      <c r="I16" s="8"/>
      <c r="J16" s="325" t="s">
        <v>10</v>
      </c>
      <c r="K16" s="326"/>
      <c r="L16" s="63" t="s">
        <v>38</v>
      </c>
      <c r="M16" s="327"/>
      <c r="N16" s="328"/>
      <c r="O16" s="328"/>
      <c r="P16" s="328"/>
      <c r="Q16" s="328"/>
      <c r="R16" s="328"/>
      <c r="S16" s="328"/>
      <c r="T16" s="328"/>
      <c r="U16" s="328"/>
      <c r="V16" s="320"/>
      <c r="W16" s="320"/>
      <c r="X16" s="320"/>
      <c r="Y16" s="320"/>
      <c r="Z16" s="320"/>
      <c r="AA16" s="320"/>
      <c r="AB16" s="320"/>
      <c r="AC16" s="320"/>
      <c r="AD16" s="320"/>
      <c r="AE16" s="7"/>
    </row>
    <row r="17" spans="1:31" ht="19.5" customHeight="1" x14ac:dyDescent="0.25">
      <c r="A17" s="97"/>
      <c r="B17" s="35"/>
      <c r="C17" s="329" t="s">
        <v>36</v>
      </c>
      <c r="D17" s="330"/>
      <c r="E17" s="333"/>
      <c r="F17" s="62"/>
      <c r="G17" s="323"/>
      <c r="H17" s="324"/>
      <c r="I17" s="8"/>
      <c r="J17" s="9"/>
      <c r="K17" s="9"/>
      <c r="L17" s="9"/>
      <c r="M17" s="327"/>
      <c r="N17" s="328"/>
      <c r="O17" s="328"/>
      <c r="P17" s="328"/>
      <c r="Q17" s="328"/>
      <c r="R17" s="328"/>
      <c r="S17" s="328"/>
      <c r="T17" s="328"/>
      <c r="U17" s="328"/>
      <c r="V17" s="320"/>
      <c r="W17" s="320"/>
      <c r="X17" s="320"/>
      <c r="Y17" s="320"/>
      <c r="Z17" s="320"/>
      <c r="AA17" s="320"/>
      <c r="AB17" s="320"/>
      <c r="AC17" s="320"/>
      <c r="AD17" s="320"/>
      <c r="AE17" s="7"/>
    </row>
    <row r="18" spans="1:31" ht="18.75" customHeight="1" thickBot="1" x14ac:dyDescent="0.3">
      <c r="A18" s="98"/>
      <c r="B18" s="60"/>
      <c r="C18" s="331"/>
      <c r="D18" s="332"/>
      <c r="E18" s="334"/>
      <c r="F18" s="61"/>
      <c r="G18" s="323"/>
      <c r="H18" s="324"/>
      <c r="I18" s="31"/>
      <c r="J18" s="32"/>
      <c r="K18" s="32"/>
      <c r="L18" s="32"/>
      <c r="M18" s="33"/>
      <c r="N18" s="328"/>
      <c r="O18" s="328"/>
      <c r="P18" s="328"/>
      <c r="Q18" s="328"/>
      <c r="R18" s="328"/>
      <c r="S18" s="328"/>
      <c r="T18" s="328"/>
      <c r="U18" s="328"/>
      <c r="V18" s="320"/>
      <c r="W18" s="320"/>
      <c r="X18" s="320"/>
      <c r="Y18" s="320"/>
      <c r="Z18" s="320"/>
      <c r="AA18" s="320"/>
      <c r="AB18" s="320"/>
      <c r="AC18" s="320"/>
      <c r="AD18" s="320"/>
      <c r="AE18" s="7"/>
    </row>
    <row r="19" spans="1:31" ht="28.5" customHeight="1" thickBot="1" x14ac:dyDescent="0.3">
      <c r="A19" s="98"/>
      <c r="B19" s="25"/>
      <c r="C19" s="25"/>
      <c r="D19" s="25"/>
      <c r="F19" s="78"/>
      <c r="G19" s="78"/>
      <c r="H19" s="78"/>
      <c r="I19" s="78"/>
      <c r="J19" s="78"/>
      <c r="K19" s="78"/>
      <c r="L19" s="78"/>
      <c r="M19" s="9"/>
      <c r="N19" s="328"/>
      <c r="O19" s="328"/>
      <c r="P19" s="328"/>
      <c r="Q19" s="328"/>
      <c r="R19" s="328"/>
      <c r="S19" s="328"/>
      <c r="T19" s="328"/>
      <c r="U19" s="328"/>
      <c r="V19" s="320"/>
      <c r="W19" s="320"/>
      <c r="X19" s="320"/>
      <c r="Y19" s="320"/>
      <c r="Z19" s="320"/>
      <c r="AA19" s="320"/>
      <c r="AB19" s="320"/>
      <c r="AC19" s="320"/>
      <c r="AD19" s="320"/>
      <c r="AE19" s="7"/>
    </row>
    <row r="20" spans="1:31" ht="14.25" customHeight="1" thickBot="1" x14ac:dyDescent="0.3">
      <c r="A20" s="95"/>
      <c r="B20" s="216" t="s">
        <v>12</v>
      </c>
      <c r="C20" s="217"/>
      <c r="D20" s="217"/>
      <c r="E20" s="217"/>
      <c r="F20" s="218"/>
      <c r="G20" s="79"/>
      <c r="H20" s="79"/>
      <c r="I20" s="79"/>
      <c r="J20" s="79"/>
      <c r="K20" s="79"/>
      <c r="L20" s="78"/>
      <c r="N20" s="328"/>
      <c r="O20" s="328"/>
      <c r="P20" s="328"/>
      <c r="Q20" s="328"/>
      <c r="R20" s="328"/>
      <c r="S20" s="328"/>
      <c r="T20" s="328"/>
      <c r="U20" s="328"/>
      <c r="V20" s="320"/>
      <c r="W20" s="320"/>
      <c r="X20" s="320"/>
      <c r="Y20" s="320"/>
      <c r="Z20" s="320"/>
      <c r="AA20" s="320"/>
      <c r="AB20" s="320"/>
      <c r="AC20" s="320"/>
      <c r="AD20" s="320"/>
      <c r="AE20" s="7"/>
    </row>
    <row r="21" spans="1:31" ht="17.25" customHeight="1" x14ac:dyDescent="0.25">
      <c r="A21" s="97"/>
      <c r="B21" s="13"/>
      <c r="C21" s="14"/>
      <c r="D21" s="14"/>
      <c r="E21" s="14"/>
      <c r="F21" s="15"/>
      <c r="G21" s="78"/>
      <c r="H21" s="78"/>
      <c r="I21" s="78"/>
      <c r="J21" s="78"/>
      <c r="K21" s="78"/>
      <c r="L21" s="78"/>
      <c r="M21" s="9"/>
      <c r="N21" s="328"/>
      <c r="O21" s="328"/>
      <c r="P21" s="328"/>
      <c r="Q21" s="328"/>
      <c r="R21" s="328"/>
      <c r="S21" s="328"/>
      <c r="T21" s="328"/>
      <c r="U21" s="328"/>
      <c r="V21" s="320"/>
      <c r="W21" s="320"/>
      <c r="X21" s="320"/>
      <c r="Y21" s="320"/>
      <c r="Z21" s="320"/>
      <c r="AA21" s="320"/>
      <c r="AB21" s="320"/>
      <c r="AC21" s="320"/>
      <c r="AD21" s="320"/>
      <c r="AE21" s="7"/>
    </row>
    <row r="22" spans="1:31" ht="17.25" customHeight="1" x14ac:dyDescent="0.25">
      <c r="A22" s="97"/>
      <c r="B22" s="8"/>
      <c r="C22" s="34" t="s">
        <v>13</v>
      </c>
      <c r="D22" s="89"/>
      <c r="E22" s="80"/>
      <c r="F22" s="7"/>
      <c r="G22" s="78"/>
      <c r="H22" s="78"/>
      <c r="I22" s="78"/>
      <c r="J22" s="78"/>
      <c r="K22" s="78"/>
      <c r="L22" s="78"/>
      <c r="M22" s="9"/>
      <c r="N22" s="328"/>
      <c r="O22" s="328"/>
      <c r="P22" s="328"/>
      <c r="Q22" s="328"/>
      <c r="R22" s="328"/>
      <c r="S22" s="328"/>
      <c r="T22" s="328"/>
      <c r="U22" s="328"/>
      <c r="V22" s="320"/>
      <c r="W22" s="320"/>
      <c r="X22" s="320"/>
      <c r="Y22" s="320"/>
      <c r="Z22" s="320"/>
      <c r="AA22" s="320"/>
      <c r="AB22" s="320"/>
      <c r="AC22" s="320"/>
      <c r="AD22" s="320"/>
      <c r="AE22" s="7"/>
    </row>
    <row r="23" spans="1:31" ht="17.25" customHeight="1" x14ac:dyDescent="0.25">
      <c r="A23" s="97"/>
      <c r="B23" s="8"/>
      <c r="C23" s="80" t="s">
        <v>15</v>
      </c>
      <c r="D23" s="89"/>
      <c r="E23" s="80"/>
      <c r="F23" s="7"/>
      <c r="G23" s="78"/>
      <c r="H23" s="78"/>
      <c r="I23" s="78"/>
      <c r="J23" s="78"/>
      <c r="K23" s="78"/>
      <c r="L23" s="78"/>
      <c r="M23" s="9"/>
      <c r="N23" s="328"/>
      <c r="O23" s="328"/>
      <c r="P23" s="328"/>
      <c r="Q23" s="328"/>
      <c r="R23" s="328"/>
      <c r="S23" s="328"/>
      <c r="T23" s="328"/>
      <c r="U23" s="328"/>
      <c r="V23" s="320"/>
      <c r="W23" s="320"/>
      <c r="X23" s="320"/>
      <c r="Y23" s="320"/>
      <c r="Z23" s="320"/>
      <c r="AA23" s="320"/>
      <c r="AB23" s="320"/>
      <c r="AC23" s="320"/>
      <c r="AD23" s="320"/>
      <c r="AE23" s="7"/>
    </row>
    <row r="24" spans="1:31" ht="17.25" customHeight="1" x14ac:dyDescent="0.25">
      <c r="A24" s="8"/>
      <c r="B24" s="99"/>
      <c r="C24" s="80"/>
      <c r="D24" s="80"/>
      <c r="E24" s="80"/>
      <c r="F24" s="7"/>
      <c r="G24" s="78"/>
      <c r="H24" s="78"/>
      <c r="I24" s="78"/>
      <c r="J24" s="78"/>
      <c r="K24" s="78"/>
      <c r="L24" s="78"/>
      <c r="M24" s="9"/>
      <c r="N24" s="328"/>
      <c r="O24" s="328"/>
      <c r="P24" s="328"/>
      <c r="Q24" s="328"/>
      <c r="R24" s="328"/>
      <c r="S24" s="328"/>
      <c r="T24" s="328"/>
      <c r="U24" s="328"/>
      <c r="V24" s="320"/>
      <c r="W24" s="320"/>
      <c r="X24" s="320"/>
      <c r="Y24" s="320"/>
      <c r="Z24" s="320"/>
      <c r="AA24" s="320"/>
      <c r="AB24" s="320"/>
      <c r="AC24" s="320"/>
      <c r="AD24" s="320"/>
      <c r="AE24" s="7"/>
    </row>
    <row r="25" spans="1:31" ht="26.25" customHeight="1" x14ac:dyDescent="0.25">
      <c r="A25" s="97"/>
      <c r="B25" s="321" t="s">
        <v>60</v>
      </c>
      <c r="C25" s="322"/>
      <c r="D25" s="322"/>
      <c r="E25" s="90"/>
      <c r="F25" s="75" t="s">
        <v>58</v>
      </c>
      <c r="G25" s="78"/>
      <c r="H25" s="78"/>
      <c r="I25" s="78"/>
      <c r="J25" s="78"/>
      <c r="K25" s="78"/>
      <c r="L25" s="78"/>
      <c r="M25" s="9"/>
      <c r="N25" s="328"/>
      <c r="O25" s="328"/>
      <c r="P25" s="328"/>
      <c r="Q25" s="328"/>
      <c r="R25" s="328"/>
      <c r="S25" s="328"/>
      <c r="T25" s="328"/>
      <c r="U25" s="328"/>
      <c r="V25" s="320"/>
      <c r="W25" s="320"/>
      <c r="X25" s="320"/>
      <c r="Y25" s="320"/>
      <c r="Z25" s="320"/>
      <c r="AA25" s="320"/>
      <c r="AB25" s="320"/>
      <c r="AC25" s="320"/>
      <c r="AD25" s="320"/>
      <c r="AE25" s="7"/>
    </row>
    <row r="26" spans="1:31" ht="28.5" customHeight="1" thickBot="1" x14ac:dyDescent="0.3">
      <c r="A26" s="98"/>
      <c r="B26" s="10"/>
      <c r="C26" s="11"/>
      <c r="D26" s="11"/>
      <c r="E26" s="12"/>
      <c r="F26" s="76" t="s">
        <v>59</v>
      </c>
      <c r="G26" s="78"/>
      <c r="H26" s="78"/>
      <c r="I26" s="78"/>
      <c r="J26" s="78"/>
      <c r="K26" s="78"/>
      <c r="L26" s="78"/>
      <c r="M26" s="9"/>
      <c r="N26" s="328"/>
      <c r="O26" s="328"/>
      <c r="P26" s="328"/>
      <c r="Q26" s="328"/>
      <c r="R26" s="328"/>
      <c r="S26" s="328"/>
      <c r="T26" s="328"/>
      <c r="U26" s="328"/>
      <c r="V26" s="320"/>
      <c r="W26" s="320"/>
      <c r="X26" s="320"/>
      <c r="Y26" s="320"/>
      <c r="Z26" s="320"/>
      <c r="AA26" s="320"/>
      <c r="AB26" s="320"/>
      <c r="AC26" s="320"/>
      <c r="AD26" s="320"/>
      <c r="AE26" s="7"/>
    </row>
    <row r="27" spans="1:31" ht="24.75" customHeight="1" thickBot="1" x14ac:dyDescent="0.3">
      <c r="A27" s="95"/>
      <c r="B27" s="79"/>
      <c r="C27" s="79"/>
      <c r="D27" s="79"/>
      <c r="E27" s="79"/>
      <c r="F27" s="79"/>
      <c r="G27" s="79"/>
      <c r="H27" s="79"/>
      <c r="I27" s="79"/>
      <c r="J27" s="79"/>
      <c r="K27" s="79"/>
      <c r="L27" s="79"/>
      <c r="M27" s="79"/>
      <c r="N27" s="79"/>
      <c r="O27" s="78"/>
      <c r="P27" s="78"/>
      <c r="Q27" s="79"/>
      <c r="R27" s="79"/>
      <c r="S27" s="79"/>
      <c r="T27" s="79"/>
      <c r="U27" s="79"/>
      <c r="V27" s="320"/>
      <c r="W27" s="320"/>
      <c r="X27" s="320"/>
      <c r="Y27" s="320"/>
      <c r="Z27" s="320"/>
      <c r="AA27" s="320"/>
      <c r="AB27" s="320"/>
      <c r="AC27" s="320"/>
      <c r="AD27" s="320"/>
      <c r="AE27" s="7"/>
    </row>
    <row r="28" spans="1:31" x14ac:dyDescent="0.25">
      <c r="A28" s="290" t="s">
        <v>39</v>
      </c>
      <c r="B28" s="291"/>
      <c r="C28" s="291"/>
      <c r="D28" s="291"/>
      <c r="E28" s="291"/>
      <c r="F28" s="291"/>
      <c r="G28" s="291"/>
      <c r="H28" s="291"/>
      <c r="I28" s="291"/>
      <c r="J28" s="291"/>
      <c r="K28" s="292"/>
      <c r="L28" s="79"/>
      <c r="M28" s="79"/>
      <c r="N28" s="79"/>
      <c r="O28" s="78"/>
      <c r="P28" s="78"/>
      <c r="Q28" s="79"/>
      <c r="R28" s="79"/>
      <c r="S28" s="79"/>
      <c r="T28" s="79"/>
      <c r="U28" s="79"/>
      <c r="V28" s="79"/>
      <c r="W28" s="79"/>
      <c r="X28" s="79"/>
      <c r="Y28" s="79"/>
      <c r="Z28" s="79"/>
      <c r="AA28" s="79"/>
      <c r="AB28" s="79"/>
      <c r="AC28" s="79"/>
      <c r="AD28" s="79"/>
      <c r="AE28" s="7"/>
    </row>
    <row r="29" spans="1:31" ht="13.8" thickBot="1" x14ac:dyDescent="0.3">
      <c r="A29" s="293"/>
      <c r="B29" s="294"/>
      <c r="C29" s="294"/>
      <c r="D29" s="294"/>
      <c r="E29" s="294"/>
      <c r="F29" s="294"/>
      <c r="G29" s="294"/>
      <c r="H29" s="294"/>
      <c r="I29" s="294"/>
      <c r="J29" s="294"/>
      <c r="K29" s="295"/>
      <c r="L29" s="79"/>
      <c r="M29" s="79"/>
      <c r="N29" s="79"/>
      <c r="O29" s="78"/>
      <c r="P29" s="78"/>
      <c r="Q29" s="79"/>
      <c r="R29" s="79"/>
      <c r="S29" s="79"/>
      <c r="T29" s="79"/>
      <c r="U29" s="79"/>
      <c r="V29" s="79"/>
      <c r="W29" s="79"/>
      <c r="X29" s="79"/>
      <c r="Y29" s="79"/>
      <c r="Z29" s="79"/>
      <c r="AA29" s="79"/>
      <c r="AB29" s="79"/>
      <c r="AC29" s="79"/>
      <c r="AD29" s="79"/>
      <c r="AE29" s="7"/>
    </row>
    <row r="30" spans="1:31" ht="24.75" customHeight="1" x14ac:dyDescent="0.25">
      <c r="A30" s="296"/>
      <c r="B30" s="297"/>
      <c r="C30" s="297"/>
      <c r="D30" s="297"/>
      <c r="E30" s="297"/>
      <c r="F30" s="297"/>
      <c r="G30" s="297"/>
      <c r="H30" s="297"/>
      <c r="I30" s="297"/>
      <c r="J30" s="297"/>
      <c r="K30" s="298"/>
      <c r="L30" s="79"/>
      <c r="M30" s="79"/>
      <c r="N30" s="79"/>
      <c r="O30" s="78"/>
      <c r="P30" s="78"/>
      <c r="Q30" s="79"/>
      <c r="R30" s="79"/>
      <c r="S30" s="79"/>
      <c r="T30" s="79"/>
      <c r="U30" s="79"/>
      <c r="V30" s="79"/>
      <c r="W30" s="79"/>
      <c r="X30" s="79"/>
      <c r="Y30" s="79"/>
      <c r="Z30" s="79"/>
      <c r="AA30" s="79"/>
      <c r="AB30" s="79"/>
      <c r="AC30" s="79"/>
      <c r="AD30" s="79"/>
      <c r="AE30" s="7"/>
    </row>
    <row r="31" spans="1:31" ht="24.75" customHeight="1" x14ac:dyDescent="0.25">
      <c r="A31" s="299"/>
      <c r="B31" s="300"/>
      <c r="C31" s="300"/>
      <c r="D31" s="300"/>
      <c r="E31" s="300"/>
      <c r="F31" s="300"/>
      <c r="G31" s="300"/>
      <c r="H31" s="300"/>
      <c r="I31" s="300"/>
      <c r="J31" s="300"/>
      <c r="K31" s="301"/>
      <c r="L31" s="79"/>
      <c r="M31" s="79"/>
      <c r="N31" s="79"/>
      <c r="O31" s="78"/>
      <c r="P31" s="78"/>
      <c r="Q31" s="79"/>
      <c r="R31" s="79"/>
      <c r="S31" s="79"/>
      <c r="T31" s="79"/>
      <c r="U31" s="79"/>
      <c r="V31" s="79"/>
      <c r="W31" s="79"/>
      <c r="X31" s="79"/>
      <c r="Y31" s="79"/>
      <c r="Z31" s="79"/>
      <c r="AA31" s="79"/>
      <c r="AB31" s="79"/>
      <c r="AC31" s="79"/>
      <c r="AD31" s="79"/>
      <c r="AE31" s="7"/>
    </row>
    <row r="32" spans="1:31" ht="24.75" customHeight="1" x14ac:dyDescent="0.25">
      <c r="A32" s="299"/>
      <c r="B32" s="300"/>
      <c r="C32" s="300"/>
      <c r="D32" s="300"/>
      <c r="E32" s="300"/>
      <c r="F32" s="300"/>
      <c r="G32" s="300"/>
      <c r="H32" s="300"/>
      <c r="I32" s="300"/>
      <c r="J32" s="300"/>
      <c r="K32" s="301"/>
      <c r="L32" s="79"/>
      <c r="M32" s="79"/>
      <c r="N32" s="79"/>
      <c r="O32" s="78"/>
      <c r="P32" s="78"/>
      <c r="Q32" s="79"/>
      <c r="R32" s="79"/>
      <c r="S32" s="79"/>
      <c r="T32" s="79"/>
      <c r="U32" s="79"/>
      <c r="V32" s="79"/>
      <c r="W32" s="79"/>
      <c r="X32" s="79"/>
      <c r="Y32" s="79"/>
      <c r="Z32" s="79"/>
      <c r="AA32" s="79"/>
      <c r="AB32" s="79"/>
      <c r="AC32" s="79"/>
      <c r="AD32" s="79"/>
      <c r="AE32" s="7"/>
    </row>
    <row r="33" spans="1:31" ht="24.75" customHeight="1" x14ac:dyDescent="0.25">
      <c r="A33" s="299"/>
      <c r="B33" s="300"/>
      <c r="C33" s="300"/>
      <c r="D33" s="300"/>
      <c r="E33" s="300"/>
      <c r="F33" s="300"/>
      <c r="G33" s="300"/>
      <c r="H33" s="300"/>
      <c r="I33" s="300"/>
      <c r="J33" s="300"/>
      <c r="K33" s="301"/>
      <c r="L33" s="79"/>
      <c r="M33" s="79"/>
      <c r="N33" s="79"/>
      <c r="O33" s="78"/>
      <c r="P33" s="78"/>
      <c r="Q33" s="79"/>
      <c r="R33" s="79"/>
      <c r="S33" s="79"/>
      <c r="T33" s="79"/>
      <c r="U33" s="79"/>
      <c r="V33" s="79"/>
      <c r="W33" s="79"/>
      <c r="X33" s="79"/>
      <c r="Y33" s="79"/>
      <c r="Z33" s="79"/>
      <c r="AA33" s="79"/>
      <c r="AB33" s="79"/>
      <c r="AC33" s="79"/>
      <c r="AD33" s="79"/>
      <c r="AE33" s="7"/>
    </row>
    <row r="34" spans="1:31" ht="24.75" customHeight="1" x14ac:dyDescent="0.25">
      <c r="A34" s="299"/>
      <c r="B34" s="300"/>
      <c r="C34" s="300"/>
      <c r="D34" s="300"/>
      <c r="E34" s="300"/>
      <c r="F34" s="300"/>
      <c r="G34" s="300"/>
      <c r="H34" s="300"/>
      <c r="I34" s="300"/>
      <c r="J34" s="300"/>
      <c r="K34" s="301"/>
      <c r="L34" s="79"/>
      <c r="M34" s="79"/>
      <c r="N34" s="79"/>
      <c r="O34" s="78"/>
      <c r="P34" s="78"/>
      <c r="Q34" s="79"/>
      <c r="R34" s="79"/>
      <c r="S34" s="79"/>
      <c r="T34" s="79"/>
      <c r="U34" s="79"/>
      <c r="V34" s="79"/>
      <c r="W34" s="79"/>
      <c r="X34" s="79"/>
      <c r="Y34" s="79"/>
      <c r="Z34" s="79"/>
      <c r="AA34" s="79"/>
      <c r="AB34" s="79"/>
      <c r="AC34" s="79"/>
      <c r="AD34" s="79"/>
      <c r="AE34" s="7"/>
    </row>
    <row r="35" spans="1:31" ht="52.5" customHeight="1" x14ac:dyDescent="0.25">
      <c r="A35" s="307" t="s">
        <v>41</v>
      </c>
      <c r="B35" s="308"/>
      <c r="C35" s="348" t="s">
        <v>67</v>
      </c>
      <c r="D35" s="348"/>
      <c r="E35" s="348"/>
      <c r="F35" s="348"/>
      <c r="G35" s="348"/>
      <c r="H35" s="348"/>
      <c r="I35" s="348"/>
      <c r="J35" s="348"/>
      <c r="K35" s="349"/>
      <c r="L35" s="100"/>
      <c r="M35" s="100"/>
      <c r="N35" s="100"/>
      <c r="O35" s="78"/>
      <c r="P35" s="78"/>
      <c r="Q35" s="79"/>
      <c r="R35" s="79"/>
      <c r="S35" s="79"/>
      <c r="T35" s="79"/>
      <c r="U35" s="79"/>
      <c r="V35" s="79"/>
      <c r="W35" s="79"/>
      <c r="X35" s="79"/>
      <c r="Y35" s="79"/>
      <c r="Z35" s="79"/>
      <c r="AA35" s="79"/>
      <c r="AB35" s="79"/>
      <c r="AC35" s="79"/>
      <c r="AD35" s="79"/>
      <c r="AE35" s="7"/>
    </row>
    <row r="36" spans="1:31" ht="13.8" thickBot="1" x14ac:dyDescent="0.3">
      <c r="A36" s="95"/>
      <c r="B36" s="79"/>
      <c r="C36" s="79"/>
      <c r="D36" s="79"/>
      <c r="E36" s="79"/>
      <c r="F36" s="79"/>
      <c r="G36" s="101"/>
      <c r="H36" s="101"/>
      <c r="I36" s="79"/>
      <c r="J36" s="79"/>
      <c r="K36" s="79"/>
      <c r="L36" s="79"/>
      <c r="M36" s="79"/>
      <c r="N36" s="79"/>
      <c r="O36" s="79"/>
      <c r="P36" s="79"/>
      <c r="Q36" s="79"/>
      <c r="R36" s="79"/>
      <c r="S36" s="79"/>
      <c r="T36" s="79"/>
      <c r="U36" s="79"/>
      <c r="V36" s="79"/>
      <c r="W36" s="79"/>
      <c r="X36" s="79"/>
      <c r="Y36" s="79"/>
      <c r="Z36" s="79"/>
      <c r="AA36" s="79"/>
      <c r="AB36" s="79"/>
      <c r="AC36" s="79"/>
      <c r="AD36" s="79"/>
      <c r="AE36" s="7"/>
    </row>
    <row r="37" spans="1:31" ht="21.75" customHeight="1" thickBot="1" x14ac:dyDescent="0.3">
      <c r="A37" s="303" t="s">
        <v>47</v>
      </c>
      <c r="B37" s="304"/>
      <c r="C37" s="304"/>
      <c r="D37" s="304"/>
      <c r="E37" s="304"/>
      <c r="F37" s="305"/>
      <c r="G37" s="102"/>
      <c r="H37" s="102"/>
      <c r="I37" s="303" t="s">
        <v>46</v>
      </c>
      <c r="J37" s="304"/>
      <c r="K37" s="304"/>
      <c r="L37" s="304"/>
      <c r="M37" s="304"/>
      <c r="N37" s="305"/>
      <c r="O37" s="79"/>
      <c r="P37" s="79"/>
      <c r="Q37" s="79"/>
      <c r="R37" s="79"/>
      <c r="S37" s="79"/>
      <c r="T37" s="79"/>
      <c r="U37" s="79"/>
      <c r="V37" s="79"/>
      <c r="W37" s="79"/>
      <c r="X37" s="79"/>
      <c r="Y37" s="79"/>
      <c r="Z37" s="79"/>
      <c r="AA37" s="79"/>
      <c r="AB37" s="79"/>
      <c r="AC37" s="79"/>
      <c r="AD37" s="79"/>
      <c r="AE37" s="103"/>
    </row>
    <row r="38" spans="1:31" s="108" customFormat="1" ht="30" customHeight="1" x14ac:dyDescent="0.25">
      <c r="A38" s="36"/>
      <c r="B38" s="19" t="s">
        <v>1</v>
      </c>
      <c r="C38" s="19" t="s">
        <v>2</v>
      </c>
      <c r="D38" s="19" t="s">
        <v>69</v>
      </c>
      <c r="E38" s="19" t="s">
        <v>61</v>
      </c>
      <c r="F38" s="37" t="s">
        <v>16</v>
      </c>
      <c r="G38" s="102"/>
      <c r="H38" s="102"/>
      <c r="I38" s="36"/>
      <c r="J38" s="19" t="s">
        <v>1</v>
      </c>
      <c r="K38" s="19" t="s">
        <v>2</v>
      </c>
      <c r="L38" s="19" t="s">
        <v>69</v>
      </c>
      <c r="M38" s="19" t="s">
        <v>61</v>
      </c>
      <c r="N38" s="37" t="s">
        <v>16</v>
      </c>
      <c r="O38" s="79"/>
      <c r="P38" s="79"/>
      <c r="Q38" s="104"/>
      <c r="R38" s="105"/>
      <c r="S38" s="25"/>
      <c r="T38" s="25"/>
      <c r="U38" s="25"/>
      <c r="V38" s="26"/>
      <c r="W38" s="78"/>
      <c r="X38" s="105"/>
      <c r="Y38" s="105"/>
      <c r="Z38" s="105"/>
      <c r="AA38" s="104"/>
      <c r="AB38" s="106"/>
      <c r="AC38" s="104"/>
      <c r="AD38" s="104"/>
      <c r="AE38" s="107"/>
    </row>
    <row r="39" spans="1:31" s="116" customFormat="1" ht="17.25" customHeight="1" x14ac:dyDescent="0.25">
      <c r="A39" s="306" t="s">
        <v>5</v>
      </c>
      <c r="B39" s="302" t="s">
        <v>83</v>
      </c>
      <c r="C39" s="302" t="s">
        <v>4</v>
      </c>
      <c r="D39" s="109" t="s">
        <v>17</v>
      </c>
      <c r="E39" s="109" t="s">
        <v>18</v>
      </c>
      <c r="F39" s="110" t="s">
        <v>19</v>
      </c>
      <c r="G39" s="102"/>
      <c r="H39" s="102"/>
      <c r="I39" s="306" t="s">
        <v>5</v>
      </c>
      <c r="J39" s="302" t="s">
        <v>83</v>
      </c>
      <c r="K39" s="302" t="s">
        <v>4</v>
      </c>
      <c r="L39" s="109" t="s">
        <v>17</v>
      </c>
      <c r="M39" s="109" t="s">
        <v>18</v>
      </c>
      <c r="N39" s="110" t="s">
        <v>19</v>
      </c>
      <c r="O39" s="79"/>
      <c r="P39" s="79"/>
      <c r="Q39" s="111"/>
      <c r="R39" s="100"/>
      <c r="S39" s="100"/>
      <c r="T39" s="100"/>
      <c r="U39" s="100"/>
      <c r="V39" s="100"/>
      <c r="W39" s="100"/>
      <c r="X39" s="100"/>
      <c r="Y39" s="100"/>
      <c r="Z39" s="100"/>
      <c r="AA39" s="112"/>
      <c r="AB39" s="113"/>
      <c r="AC39" s="114"/>
      <c r="AD39" s="114"/>
      <c r="AE39" s="115"/>
    </row>
    <row r="40" spans="1:31" s="116" customFormat="1" ht="14.25" customHeight="1" x14ac:dyDescent="0.25">
      <c r="A40" s="306"/>
      <c r="B40" s="302"/>
      <c r="C40" s="302"/>
      <c r="D40" s="117" t="s">
        <v>14</v>
      </c>
      <c r="E40" s="118" t="s">
        <v>14</v>
      </c>
      <c r="F40" s="119"/>
      <c r="G40" s="102"/>
      <c r="H40" s="102"/>
      <c r="I40" s="306"/>
      <c r="J40" s="302"/>
      <c r="K40" s="302"/>
      <c r="L40" s="117" t="s">
        <v>14</v>
      </c>
      <c r="M40" s="118" t="s">
        <v>14</v>
      </c>
      <c r="N40" s="119"/>
      <c r="O40" s="79"/>
      <c r="P40" s="79"/>
      <c r="Q40" s="111"/>
      <c r="R40" s="100"/>
      <c r="S40" s="100"/>
      <c r="T40" s="100"/>
      <c r="U40" s="100"/>
      <c r="V40" s="100"/>
      <c r="W40" s="100"/>
      <c r="X40" s="100"/>
      <c r="Y40" s="100"/>
      <c r="Z40" s="100"/>
      <c r="AA40" s="112"/>
      <c r="AB40" s="113"/>
      <c r="AC40" s="114"/>
      <c r="AD40" s="114"/>
      <c r="AE40" s="115"/>
    </row>
    <row r="41" spans="1:31" ht="16.5" customHeight="1" x14ac:dyDescent="0.25">
      <c r="A41" s="16">
        <v>1</v>
      </c>
      <c r="B41" s="49"/>
      <c r="C41" s="207"/>
      <c r="D41" s="51"/>
      <c r="E41" s="52"/>
      <c r="F41" s="73" t="e">
        <f>$E$17*SQRT(E41/D41)</f>
        <v>#DIV/0!</v>
      </c>
      <c r="G41" s="102"/>
      <c r="H41" s="102"/>
      <c r="I41" s="16">
        <v>1</v>
      </c>
      <c r="J41" s="49"/>
      <c r="K41" s="207"/>
      <c r="L41" s="51"/>
      <c r="M41" s="52"/>
      <c r="N41" s="73" t="e">
        <f>$E$17*SQRT(M41/L41)</f>
        <v>#DIV/0!</v>
      </c>
      <c r="O41" s="79"/>
      <c r="P41" s="120" t="e">
        <f>ABS(F41-$F$44)</f>
        <v>#DIV/0!</v>
      </c>
      <c r="Q41" s="121"/>
      <c r="R41" s="122"/>
      <c r="S41" s="123"/>
      <c r="T41" s="124"/>
      <c r="U41" s="125"/>
      <c r="V41" s="126"/>
      <c r="W41" s="127"/>
      <c r="X41" s="128"/>
      <c r="Y41" s="129"/>
      <c r="Z41" s="128"/>
      <c r="AA41" s="128"/>
      <c r="AB41" s="130"/>
      <c r="AC41" s="126"/>
      <c r="AD41" s="126"/>
      <c r="AE41" s="131"/>
    </row>
    <row r="42" spans="1:31" ht="16.5" customHeight="1" x14ac:dyDescent="0.25">
      <c r="A42" s="17">
        <v>2</v>
      </c>
      <c r="B42" s="49"/>
      <c r="C42" s="207"/>
      <c r="D42" s="54"/>
      <c r="E42" s="55"/>
      <c r="F42" s="73" t="e">
        <f>$E$17*SQRT(E42/D42)</f>
        <v>#DIV/0!</v>
      </c>
      <c r="G42" s="102"/>
      <c r="H42" s="102"/>
      <c r="I42" s="17">
        <v>2</v>
      </c>
      <c r="J42" s="49"/>
      <c r="K42" s="207"/>
      <c r="L42" s="54"/>
      <c r="M42" s="55"/>
      <c r="N42" s="73" t="e">
        <f>$E$17*SQRT(M42/L42)</f>
        <v>#DIV/0!</v>
      </c>
      <c r="O42" s="79"/>
      <c r="P42" s="120" t="e">
        <f t="shared" ref="P42:P43" si="0">ABS(F42-$F$44)</f>
        <v>#DIV/0!</v>
      </c>
      <c r="Q42" s="121"/>
      <c r="R42" s="122"/>
      <c r="S42" s="132"/>
      <c r="T42" s="124"/>
      <c r="U42" s="133"/>
      <c r="V42" s="134"/>
      <c r="W42" s="127"/>
      <c r="X42" s="128"/>
      <c r="Y42" s="129"/>
      <c r="Z42" s="128"/>
      <c r="AA42" s="128"/>
      <c r="AB42" s="130"/>
      <c r="AC42" s="134"/>
      <c r="AD42" s="134"/>
      <c r="AE42" s="131"/>
    </row>
    <row r="43" spans="1:31" ht="16.5" customHeight="1" thickBot="1" x14ac:dyDescent="0.3">
      <c r="A43" s="18">
        <v>3</v>
      </c>
      <c r="B43" s="49"/>
      <c r="C43" s="208"/>
      <c r="D43" s="58"/>
      <c r="E43" s="59"/>
      <c r="F43" s="74" t="e">
        <f>$E$17*SQRT(E43/D43)</f>
        <v>#DIV/0!</v>
      </c>
      <c r="G43" s="102"/>
      <c r="H43" s="102"/>
      <c r="I43" s="18">
        <v>3</v>
      </c>
      <c r="J43" s="56"/>
      <c r="K43" s="208"/>
      <c r="L43" s="58"/>
      <c r="M43" s="59"/>
      <c r="N43" s="74" t="e">
        <f>$E$17*SQRT(M43/L43)</f>
        <v>#DIV/0!</v>
      </c>
      <c r="O43" s="79"/>
      <c r="P43" s="120" t="e">
        <f t="shared" si="0"/>
        <v>#DIV/0!</v>
      </c>
      <c r="Q43" s="121"/>
      <c r="R43" s="122"/>
      <c r="S43" s="132"/>
      <c r="T43" s="124"/>
      <c r="U43" s="133"/>
      <c r="V43" s="134"/>
      <c r="W43" s="127"/>
      <c r="X43" s="128"/>
      <c r="Y43" s="129"/>
      <c r="Z43" s="128"/>
      <c r="AA43" s="128"/>
      <c r="AB43" s="130"/>
      <c r="AC43" s="134"/>
      <c r="AD43" s="134"/>
      <c r="AE43" s="131"/>
    </row>
    <row r="44" spans="1:31" ht="16.5" customHeight="1" thickBot="1" x14ac:dyDescent="0.3">
      <c r="A44" s="81"/>
      <c r="B44" s="82"/>
      <c r="C44" s="102"/>
      <c r="D44" s="102"/>
      <c r="E44" s="82"/>
      <c r="F44" s="83" t="e">
        <f>AVERAGE(F41:F43)</f>
        <v>#DIV/0!</v>
      </c>
      <c r="G44" s="102"/>
      <c r="H44" s="102"/>
      <c r="I44" s="82"/>
      <c r="J44" s="82"/>
      <c r="K44" s="102"/>
      <c r="L44" s="102"/>
      <c r="M44" s="82"/>
      <c r="N44" s="83" t="e">
        <f>AVERAGE(N41:N43)</f>
        <v>#DIV/0!</v>
      </c>
      <c r="O44" s="79"/>
      <c r="P44" s="120" t="e">
        <f>ABS(N41-$N$44)</f>
        <v>#DIV/0!</v>
      </c>
      <c r="Q44" s="121"/>
      <c r="R44" s="122"/>
      <c r="S44" s="132"/>
      <c r="T44" s="124"/>
      <c r="U44" s="133"/>
      <c r="V44" s="134"/>
      <c r="W44" s="127"/>
      <c r="X44" s="128"/>
      <c r="Y44" s="129"/>
      <c r="Z44" s="128"/>
      <c r="AA44" s="128"/>
      <c r="AB44" s="130"/>
      <c r="AC44" s="134"/>
      <c r="AD44" s="134"/>
      <c r="AE44" s="131"/>
    </row>
    <row r="45" spans="1:31" ht="16.5" customHeight="1" x14ac:dyDescent="0.25">
      <c r="A45" s="81"/>
      <c r="B45" s="84" t="e">
        <f>(AVERAGE(D41:D43,L41:L43))*0.05</f>
        <v>#DIV/0!</v>
      </c>
      <c r="C45" s="102"/>
      <c r="D45" s="102"/>
      <c r="E45" s="82"/>
      <c r="F45" s="82"/>
      <c r="G45" s="102"/>
      <c r="H45" s="102"/>
      <c r="I45" s="276" t="s">
        <v>42</v>
      </c>
      <c r="J45" s="277"/>
      <c r="K45" s="277"/>
      <c r="L45" s="277"/>
      <c r="M45" s="280" t="e">
        <f>AVERAGE(F41:F43,N41:N43)</f>
        <v>#DIV/0!</v>
      </c>
      <c r="N45" s="281"/>
      <c r="O45" s="79"/>
      <c r="P45" s="120" t="e">
        <f t="shared" ref="P45:P46" si="1">ABS(N42-$N$44)</f>
        <v>#DIV/0!</v>
      </c>
      <c r="Q45" s="121"/>
      <c r="R45" s="122"/>
      <c r="S45" s="132"/>
      <c r="T45" s="124"/>
      <c r="U45" s="133"/>
      <c r="V45" s="134"/>
      <c r="W45" s="127"/>
      <c r="X45" s="128"/>
      <c r="Y45" s="129"/>
      <c r="Z45" s="128"/>
      <c r="AA45" s="128"/>
      <c r="AB45" s="130"/>
      <c r="AC45" s="134"/>
      <c r="AD45" s="134"/>
      <c r="AE45" s="131"/>
    </row>
    <row r="46" spans="1:31" ht="16.5" customHeight="1" thickBot="1" x14ac:dyDescent="0.3">
      <c r="A46" s="81"/>
      <c r="B46" s="82"/>
      <c r="C46" s="102"/>
      <c r="D46" s="102"/>
      <c r="E46" s="82"/>
      <c r="F46" s="82"/>
      <c r="G46" s="102"/>
      <c r="H46" s="102"/>
      <c r="I46" s="278"/>
      <c r="J46" s="279"/>
      <c r="K46" s="279"/>
      <c r="L46" s="279"/>
      <c r="M46" s="282"/>
      <c r="N46" s="283"/>
      <c r="O46" s="79"/>
      <c r="P46" s="120" t="e">
        <f t="shared" si="1"/>
        <v>#DIV/0!</v>
      </c>
      <c r="Q46" s="121"/>
      <c r="R46" s="122"/>
      <c r="S46" s="132"/>
      <c r="T46" s="124"/>
      <c r="U46" s="133"/>
      <c r="V46" s="134"/>
      <c r="W46" s="127"/>
      <c r="X46" s="128"/>
      <c r="Y46" s="129"/>
      <c r="Z46" s="128"/>
      <c r="AA46" s="128"/>
      <c r="AB46" s="130"/>
      <c r="AC46" s="134"/>
      <c r="AD46" s="134"/>
      <c r="AE46" s="131"/>
    </row>
    <row r="47" spans="1:31" ht="13.8" thickBot="1" x14ac:dyDescent="0.3">
      <c r="A47" s="135"/>
      <c r="B47" s="136"/>
      <c r="C47" s="137"/>
      <c r="D47" s="138"/>
      <c r="E47" s="138"/>
      <c r="F47" s="102"/>
      <c r="G47" s="102"/>
      <c r="H47" s="102"/>
      <c r="I47" s="139"/>
      <c r="J47" s="139"/>
      <c r="K47" s="139"/>
      <c r="L47" s="139"/>
      <c r="M47" s="139"/>
      <c r="N47" s="139"/>
      <c r="O47" s="140"/>
      <c r="P47" s="78"/>
      <c r="Q47" s="121"/>
      <c r="R47" s="141"/>
      <c r="S47" s="142"/>
      <c r="T47" s="143"/>
      <c r="U47" s="144"/>
      <c r="V47" s="78"/>
      <c r="W47" s="130"/>
      <c r="X47" s="78"/>
      <c r="Y47" s="78"/>
      <c r="Z47" s="130"/>
      <c r="AA47" s="145"/>
      <c r="AB47" s="140"/>
      <c r="AC47" s="78"/>
      <c r="AD47" s="78"/>
      <c r="AE47" s="146"/>
    </row>
    <row r="48" spans="1:31" ht="15" customHeight="1" x14ac:dyDescent="0.25">
      <c r="A48" s="284" t="s">
        <v>20</v>
      </c>
      <c r="B48" s="285"/>
      <c r="C48" s="285"/>
      <c r="D48" s="285"/>
      <c r="E48" s="285"/>
      <c r="F48" s="285"/>
      <c r="G48" s="286"/>
      <c r="H48" s="14"/>
      <c r="I48" s="284" t="s">
        <v>21</v>
      </c>
      <c r="J48" s="335"/>
      <c r="K48" s="336"/>
      <c r="L48" s="78"/>
      <c r="M48" s="147" t="s">
        <v>22</v>
      </c>
      <c r="N48" s="148"/>
      <c r="O48" s="149" t="s">
        <v>45</v>
      </c>
      <c r="P48" s="150"/>
      <c r="Q48" s="150"/>
      <c r="R48" s="150"/>
      <c r="S48" s="150"/>
      <c r="T48" s="150"/>
      <c r="U48" s="151"/>
      <c r="V48" s="311"/>
      <c r="W48" s="312"/>
      <c r="X48" s="312"/>
      <c r="Y48" s="312"/>
      <c r="Z48" s="312"/>
      <c r="AA48" s="78"/>
      <c r="AB48" s="78"/>
      <c r="AC48" s="78"/>
      <c r="AD48" s="78"/>
      <c r="AE48" s="7"/>
    </row>
    <row r="49" spans="1:31" ht="15" customHeight="1" thickBot="1" x14ac:dyDescent="0.3">
      <c r="A49" s="287"/>
      <c r="B49" s="288"/>
      <c r="C49" s="288"/>
      <c r="D49" s="288"/>
      <c r="E49" s="288"/>
      <c r="F49" s="288"/>
      <c r="G49" s="289"/>
      <c r="H49" s="78"/>
      <c r="I49" s="337"/>
      <c r="J49" s="338"/>
      <c r="K49" s="339"/>
      <c r="L49" s="78"/>
      <c r="M49" s="155"/>
      <c r="N49" s="156"/>
      <c r="O49" s="157" t="s">
        <v>49</v>
      </c>
      <c r="P49" s="78"/>
      <c r="Q49" s="78"/>
      <c r="R49" s="78"/>
      <c r="S49" s="78"/>
      <c r="T49" s="78"/>
      <c r="U49" s="115"/>
      <c r="V49" s="311"/>
      <c r="W49" s="312"/>
      <c r="X49" s="312"/>
      <c r="Y49" s="312"/>
      <c r="Z49" s="312"/>
      <c r="AA49" s="78"/>
      <c r="AB49" s="78"/>
      <c r="AC49" s="78"/>
      <c r="AD49" s="78"/>
      <c r="AE49" s="7"/>
    </row>
    <row r="50" spans="1:31" ht="12.75" customHeight="1" x14ac:dyDescent="0.25">
      <c r="A50" s="340" t="s">
        <v>23</v>
      </c>
      <c r="B50" s="341"/>
      <c r="C50" s="159"/>
      <c r="D50" s="159"/>
      <c r="E50" s="159"/>
      <c r="F50" s="77"/>
      <c r="G50" s="160" t="s">
        <v>24</v>
      </c>
      <c r="H50" s="105"/>
      <c r="I50" s="158"/>
      <c r="J50" s="159"/>
      <c r="K50" s="160"/>
      <c r="L50" s="105"/>
      <c r="M50" s="155"/>
      <c r="N50" s="156"/>
      <c r="O50" s="157" t="s">
        <v>66</v>
      </c>
      <c r="P50" s="78"/>
      <c r="Q50" s="78"/>
      <c r="R50" s="78"/>
      <c r="S50" s="78"/>
      <c r="T50" s="78"/>
      <c r="U50" s="7"/>
      <c r="V50" s="311"/>
      <c r="W50" s="312"/>
      <c r="X50" s="312"/>
      <c r="Y50" s="312"/>
      <c r="Z50" s="312"/>
      <c r="AA50" s="78"/>
      <c r="AB50" s="78"/>
      <c r="AC50" s="78"/>
      <c r="AD50" s="78"/>
      <c r="AE50" s="7"/>
    </row>
    <row r="51" spans="1:31" s="116" customFormat="1" ht="13.8" thickBot="1" x14ac:dyDescent="0.3">
      <c r="A51" s="161"/>
      <c r="B51" s="100"/>
      <c r="C51" s="100"/>
      <c r="D51" s="100"/>
      <c r="E51" s="100"/>
      <c r="G51" s="162"/>
      <c r="H51" s="100"/>
      <c r="I51" s="161"/>
      <c r="J51" s="100"/>
      <c r="K51" s="162"/>
      <c r="L51" s="100"/>
      <c r="M51" s="152"/>
      <c r="N51" s="153"/>
      <c r="O51" s="163" t="s">
        <v>25</v>
      </c>
      <c r="P51" s="153"/>
      <c r="Q51" s="153"/>
      <c r="R51" s="153"/>
      <c r="S51" s="153"/>
      <c r="T51" s="153"/>
      <c r="U51" s="154"/>
      <c r="V51" s="311"/>
      <c r="W51" s="312"/>
      <c r="X51" s="312"/>
      <c r="Y51" s="312"/>
      <c r="Z51" s="312"/>
      <c r="AA51" s="100"/>
      <c r="AB51" s="100"/>
      <c r="AC51" s="100"/>
      <c r="AD51" s="100"/>
      <c r="AE51" s="162"/>
    </row>
    <row r="52" spans="1:31" x14ac:dyDescent="0.25">
      <c r="A52" s="97" t="s">
        <v>26</v>
      </c>
      <c r="B52" s="78"/>
      <c r="C52" s="78"/>
      <c r="D52" s="78"/>
      <c r="E52" s="78"/>
      <c r="F52" s="72"/>
      <c r="G52" s="7" t="s">
        <v>27</v>
      </c>
      <c r="H52" s="78"/>
      <c r="I52" s="97"/>
      <c r="J52" s="78"/>
      <c r="K52" s="7"/>
      <c r="L52" s="78"/>
      <c r="M52" s="78"/>
      <c r="N52" s="78"/>
      <c r="O52" s="78"/>
      <c r="P52" s="78"/>
      <c r="Q52" s="78"/>
      <c r="R52" s="78"/>
      <c r="S52" s="78"/>
      <c r="T52" s="78"/>
      <c r="U52" s="78"/>
      <c r="V52" s="78"/>
      <c r="W52" s="78"/>
      <c r="X52" s="78"/>
      <c r="Y52" s="78"/>
      <c r="Z52" s="78"/>
      <c r="AA52" s="78"/>
      <c r="AB52" s="78"/>
      <c r="AC52" s="78"/>
      <c r="AD52" s="78"/>
      <c r="AE52" s="7"/>
    </row>
    <row r="53" spans="1:31" x14ac:dyDescent="0.25">
      <c r="A53" s="97"/>
      <c r="B53" s="78"/>
      <c r="C53" s="78"/>
      <c r="D53" s="78"/>
      <c r="E53" s="78"/>
      <c r="F53" s="78"/>
      <c r="G53" s="7"/>
      <c r="H53" s="78"/>
      <c r="I53" s="97"/>
      <c r="J53" s="78"/>
      <c r="K53" s="7"/>
      <c r="L53" s="78"/>
      <c r="M53" s="78"/>
      <c r="N53" s="78"/>
      <c r="O53" s="78"/>
      <c r="P53" s="78"/>
      <c r="Q53" s="78"/>
      <c r="R53" s="78"/>
      <c r="S53" s="78"/>
      <c r="T53" s="78"/>
      <c r="U53" s="78"/>
      <c r="V53" s="78"/>
      <c r="W53" s="78"/>
      <c r="X53" s="78"/>
      <c r="Y53" s="78"/>
      <c r="Z53" s="78"/>
      <c r="AA53" s="78"/>
      <c r="AB53" s="78"/>
      <c r="AC53" s="78"/>
      <c r="AD53" s="78"/>
      <c r="AE53" s="7"/>
    </row>
    <row r="54" spans="1:31" x14ac:dyDescent="0.25">
      <c r="A54" s="164" t="s">
        <v>28</v>
      </c>
      <c r="B54" s="78"/>
      <c r="C54" s="78"/>
      <c r="D54" s="78"/>
      <c r="E54" s="78"/>
      <c r="F54" s="78"/>
      <c r="G54" s="7"/>
      <c r="H54" s="78"/>
      <c r="I54" s="99"/>
      <c r="J54" s="79" t="str">
        <f>IF(M54=0,"POSITIVO","NEGATIVO")</f>
        <v>POSITIVO</v>
      </c>
      <c r="K54" s="103"/>
      <c r="L54" s="78"/>
      <c r="M54" s="165">
        <f>COUNTIF(P41:P46,"&gt;=0.02")</f>
        <v>0</v>
      </c>
      <c r="N54" s="78"/>
      <c r="O54" s="78"/>
      <c r="P54" s="78"/>
      <c r="Q54" s="78"/>
      <c r="R54" s="78"/>
      <c r="S54" s="78"/>
      <c r="T54" s="78"/>
      <c r="U54" s="78"/>
      <c r="V54" s="78"/>
      <c r="W54" s="78"/>
      <c r="X54" s="78"/>
      <c r="Y54" s="78"/>
      <c r="Z54" s="78"/>
      <c r="AA54" s="78"/>
      <c r="AB54" s="78"/>
      <c r="AC54" s="78"/>
      <c r="AD54" s="78"/>
      <c r="AE54" s="7"/>
    </row>
    <row r="55" spans="1:31" x14ac:dyDescent="0.25">
      <c r="A55" s="166"/>
      <c r="B55" s="78"/>
      <c r="C55" s="78"/>
      <c r="D55" s="78"/>
      <c r="E55" s="78"/>
      <c r="F55" s="78"/>
      <c r="G55" s="7"/>
      <c r="H55" s="78"/>
      <c r="I55" s="97"/>
      <c r="J55" s="78"/>
      <c r="K55" s="7"/>
      <c r="L55" s="78"/>
      <c r="M55" s="78"/>
      <c r="N55" s="320"/>
      <c r="O55" s="320"/>
      <c r="P55" s="320"/>
      <c r="Q55" s="320"/>
      <c r="R55" s="320"/>
      <c r="S55" s="320"/>
      <c r="T55" s="320"/>
      <c r="U55" s="320"/>
      <c r="V55" s="320"/>
      <c r="W55" s="320"/>
      <c r="X55" s="320"/>
      <c r="Y55" s="320"/>
      <c r="Z55" s="320"/>
      <c r="AA55" s="78"/>
      <c r="AB55" s="78"/>
      <c r="AC55" s="78"/>
      <c r="AD55" s="78"/>
      <c r="AE55" s="7"/>
    </row>
    <row r="56" spans="1:31" x14ac:dyDescent="0.25">
      <c r="A56" s="164" t="s">
        <v>48</v>
      </c>
      <c r="B56" s="78"/>
      <c r="C56" s="78"/>
      <c r="D56" s="78"/>
      <c r="E56" s="78"/>
      <c r="F56" s="85" t="e">
        <f>ABS(F44-N44)</f>
        <v>#DIV/0!</v>
      </c>
      <c r="G56" s="7"/>
      <c r="H56" s="78"/>
      <c r="I56" s="97"/>
      <c r="J56" s="79" t="e">
        <f>IF(F56&lt;=0.01,"POSITIVO","NEGATIVO")</f>
        <v>#DIV/0!</v>
      </c>
      <c r="K56" s="7"/>
      <c r="L56" s="78"/>
      <c r="M56" s="78"/>
      <c r="N56" s="320"/>
      <c r="O56" s="320"/>
      <c r="P56" s="320"/>
      <c r="Q56" s="320"/>
      <c r="R56" s="320"/>
      <c r="S56" s="320"/>
      <c r="T56" s="320"/>
      <c r="U56" s="320"/>
      <c r="V56" s="320"/>
      <c r="W56" s="320"/>
      <c r="X56" s="320"/>
      <c r="Y56" s="320"/>
      <c r="Z56" s="320"/>
      <c r="AA56" s="78"/>
      <c r="AB56" s="78"/>
      <c r="AC56" s="78"/>
      <c r="AD56" s="78"/>
      <c r="AE56" s="7"/>
    </row>
    <row r="57" spans="1:31" x14ac:dyDescent="0.25">
      <c r="A57" s="97"/>
      <c r="B57" s="78"/>
      <c r="C57" s="78"/>
      <c r="D57" s="78"/>
      <c r="E57" s="78"/>
      <c r="F57" s="78"/>
      <c r="G57" s="7"/>
      <c r="H57" s="78"/>
      <c r="I57" s="97"/>
      <c r="J57" s="78"/>
      <c r="K57" s="7"/>
      <c r="L57" s="78"/>
      <c r="M57" s="78"/>
      <c r="N57" s="320"/>
      <c r="O57" s="320"/>
      <c r="P57" s="320"/>
      <c r="Q57" s="320"/>
      <c r="R57" s="320"/>
      <c r="S57" s="320"/>
      <c r="T57" s="320"/>
      <c r="U57" s="320"/>
      <c r="V57" s="320"/>
      <c r="W57" s="320"/>
      <c r="X57" s="320"/>
      <c r="Y57" s="320"/>
      <c r="Z57" s="320"/>
      <c r="AA57" s="78"/>
      <c r="AB57" s="78"/>
      <c r="AC57" s="78"/>
      <c r="AD57" s="78"/>
      <c r="AE57" s="7"/>
    </row>
    <row r="58" spans="1:31" x14ac:dyDescent="0.25">
      <c r="A58" s="164" t="s">
        <v>43</v>
      </c>
      <c r="B58" s="78"/>
      <c r="C58" s="78"/>
      <c r="D58" s="78"/>
      <c r="E58" s="78"/>
      <c r="F58" s="72"/>
      <c r="G58" s="7" t="s">
        <v>29</v>
      </c>
      <c r="H58" s="78"/>
      <c r="I58" s="97"/>
      <c r="J58" s="79" t="str">
        <f>IF(F58&lt;0.5,"POSITIVO","NEGATIVO")</f>
        <v>POSITIVO</v>
      </c>
      <c r="K58" s="7"/>
      <c r="L58" s="78"/>
      <c r="M58" s="78"/>
      <c r="N58" s="320"/>
      <c r="O58" s="320"/>
      <c r="P58" s="320"/>
      <c r="Q58" s="320"/>
      <c r="R58" s="320"/>
      <c r="S58" s="320"/>
      <c r="T58" s="320"/>
      <c r="U58" s="320"/>
      <c r="V58" s="320"/>
      <c r="W58" s="320"/>
      <c r="X58" s="320"/>
      <c r="Y58" s="320"/>
      <c r="Z58" s="320"/>
      <c r="AA58" s="78"/>
      <c r="AB58" s="78"/>
      <c r="AC58" s="78"/>
      <c r="AD58" s="78"/>
      <c r="AE58" s="7"/>
    </row>
    <row r="59" spans="1:31" x14ac:dyDescent="0.25">
      <c r="A59" s="97"/>
      <c r="B59" s="78"/>
      <c r="C59" s="78"/>
      <c r="D59" s="78"/>
      <c r="E59" s="78"/>
      <c r="F59" s="78"/>
      <c r="G59" s="7"/>
      <c r="H59" s="78"/>
      <c r="I59" s="97"/>
      <c r="J59" s="78"/>
      <c r="K59" s="7"/>
      <c r="L59" s="78"/>
      <c r="M59" s="78"/>
      <c r="N59" s="320"/>
      <c r="O59" s="320"/>
      <c r="P59" s="320"/>
      <c r="Q59" s="320"/>
      <c r="R59" s="320"/>
      <c r="S59" s="320"/>
      <c r="T59" s="320"/>
      <c r="U59" s="320"/>
      <c r="V59" s="320"/>
      <c r="W59" s="320"/>
      <c r="X59" s="320"/>
      <c r="Y59" s="320"/>
      <c r="Z59" s="320"/>
      <c r="AA59" s="78"/>
      <c r="AB59" s="78"/>
      <c r="AC59" s="78"/>
      <c r="AD59" s="78"/>
      <c r="AE59" s="7"/>
    </row>
    <row r="60" spans="1:31" x14ac:dyDescent="0.25">
      <c r="A60" s="164" t="s">
        <v>44</v>
      </c>
      <c r="B60" s="78"/>
      <c r="C60" s="78"/>
      <c r="D60" s="78"/>
      <c r="E60" s="78"/>
      <c r="F60" s="86">
        <f>(MAX(D41:D43,L41:L43))-(MIN(D41:D43,L41:L43))</f>
        <v>0</v>
      </c>
      <c r="G60" s="167" t="s">
        <v>14</v>
      </c>
      <c r="H60" s="78"/>
      <c r="I60" s="97"/>
      <c r="J60" s="79" t="e">
        <f>IF(F60&lt;=B45,"POSITIVO","NEGATIVO")</f>
        <v>#DIV/0!</v>
      </c>
      <c r="K60" s="7"/>
      <c r="L60" s="78"/>
      <c r="M60" s="78"/>
      <c r="N60" s="78"/>
      <c r="O60" s="78"/>
      <c r="P60" s="78"/>
      <c r="Q60" s="78"/>
      <c r="R60" s="78"/>
      <c r="S60" s="78"/>
      <c r="T60" s="78"/>
      <c r="U60" s="78"/>
      <c r="V60" s="78"/>
      <c r="W60" s="78"/>
      <c r="X60" s="78"/>
      <c r="Y60" s="78"/>
      <c r="Z60" s="78"/>
      <c r="AA60" s="78"/>
      <c r="AB60" s="78"/>
      <c r="AC60" s="78"/>
      <c r="AD60" s="78"/>
      <c r="AE60" s="7"/>
    </row>
    <row r="61" spans="1:31" ht="25.5" customHeight="1" thickBot="1" x14ac:dyDescent="0.3">
      <c r="A61" s="152"/>
      <c r="B61" s="153"/>
      <c r="C61" s="153"/>
      <c r="D61" s="153"/>
      <c r="E61" s="153"/>
      <c r="F61" s="153"/>
      <c r="G61" s="154"/>
      <c r="H61" s="78"/>
      <c r="I61" s="152"/>
      <c r="J61" s="153"/>
      <c r="K61" s="154"/>
      <c r="L61" s="78"/>
      <c r="M61" s="78"/>
      <c r="N61" s="78"/>
      <c r="O61" s="78"/>
      <c r="P61" s="78"/>
      <c r="Q61" s="78"/>
      <c r="R61" s="78"/>
      <c r="S61" s="78"/>
      <c r="T61" s="78"/>
      <c r="U61" s="78"/>
      <c r="V61" s="78"/>
      <c r="W61" s="78"/>
      <c r="X61" s="78"/>
      <c r="Y61" s="78"/>
      <c r="Z61" s="78"/>
      <c r="AA61" s="78"/>
      <c r="AB61" s="78"/>
      <c r="AC61" s="78"/>
      <c r="AD61" s="78"/>
      <c r="AE61" s="7"/>
    </row>
    <row r="62" spans="1:31" ht="42" customHeight="1" thickBot="1" x14ac:dyDescent="0.3">
      <c r="A62" s="168"/>
      <c r="B62" s="169"/>
      <c r="C62" s="170"/>
      <c r="D62" s="170"/>
      <c r="E62" s="170"/>
      <c r="F62" s="102"/>
      <c r="G62" s="102"/>
      <c r="H62" s="102"/>
      <c r="I62" s="139"/>
      <c r="J62" s="139"/>
      <c r="K62" s="139"/>
      <c r="L62" s="139"/>
      <c r="M62" s="139"/>
      <c r="N62" s="139"/>
      <c r="O62" s="170"/>
      <c r="P62" s="170"/>
      <c r="Q62" s="169"/>
      <c r="R62" s="169"/>
      <c r="S62" s="170"/>
      <c r="T62" s="170"/>
      <c r="U62" s="170"/>
      <c r="V62" s="170"/>
      <c r="W62" s="170"/>
      <c r="X62" s="170"/>
      <c r="Y62" s="170"/>
      <c r="Z62" s="170"/>
      <c r="AA62" s="170"/>
      <c r="AB62" s="170"/>
      <c r="AC62" s="170"/>
      <c r="AD62" s="170"/>
      <c r="AE62" s="171"/>
    </row>
    <row r="63" spans="1:31" ht="13.8" thickBot="1" x14ac:dyDescent="0.3">
      <c r="A63" s="303" t="s">
        <v>51</v>
      </c>
      <c r="B63" s="304"/>
      <c r="C63" s="304"/>
      <c r="D63" s="304"/>
      <c r="E63" s="304"/>
      <c r="F63" s="305"/>
      <c r="G63" s="102"/>
      <c r="H63" s="102"/>
      <c r="I63" s="303" t="s">
        <v>52</v>
      </c>
      <c r="J63" s="304"/>
      <c r="K63" s="304"/>
      <c r="L63" s="304"/>
      <c r="M63" s="304"/>
      <c r="N63" s="305"/>
      <c r="O63" s="101"/>
      <c r="P63" s="101"/>
      <c r="Q63" s="101"/>
      <c r="R63" s="101"/>
      <c r="S63" s="101"/>
      <c r="T63" s="101"/>
      <c r="U63" s="101"/>
      <c r="V63" s="101"/>
      <c r="W63" s="101"/>
      <c r="X63" s="101"/>
      <c r="Y63" s="101"/>
      <c r="Z63" s="170"/>
      <c r="AA63" s="170"/>
      <c r="AB63" s="170"/>
      <c r="AC63" s="170"/>
      <c r="AD63" s="170"/>
      <c r="AE63" s="171"/>
    </row>
    <row r="64" spans="1:31" ht="29.25" customHeight="1" x14ac:dyDescent="0.25">
      <c r="A64" s="36"/>
      <c r="B64" s="19" t="s">
        <v>1</v>
      </c>
      <c r="C64" s="19" t="s">
        <v>2</v>
      </c>
      <c r="D64" s="19" t="s">
        <v>69</v>
      </c>
      <c r="E64" s="19" t="s">
        <v>61</v>
      </c>
      <c r="F64" s="37" t="s">
        <v>16</v>
      </c>
      <c r="G64" s="102"/>
      <c r="H64" s="102"/>
      <c r="I64" s="36"/>
      <c r="J64" s="19" t="s">
        <v>1</v>
      </c>
      <c r="K64" s="19" t="s">
        <v>2</v>
      </c>
      <c r="L64" s="19" t="s">
        <v>69</v>
      </c>
      <c r="M64" s="19" t="s">
        <v>61</v>
      </c>
      <c r="N64" s="37" t="s">
        <v>16</v>
      </c>
      <c r="O64" s="101"/>
      <c r="P64" s="101"/>
      <c r="Q64" s="172"/>
      <c r="R64" s="173"/>
      <c r="S64" s="174"/>
      <c r="T64" s="174"/>
      <c r="U64" s="174"/>
      <c r="V64" s="170"/>
      <c r="W64" s="170"/>
      <c r="X64" s="173"/>
      <c r="Y64" s="173"/>
      <c r="Z64" s="170"/>
      <c r="AA64" s="170"/>
      <c r="AB64" s="170"/>
      <c r="AC64" s="170"/>
      <c r="AD64" s="170"/>
      <c r="AE64" s="171"/>
    </row>
    <row r="65" spans="1:31" ht="12.75" customHeight="1" x14ac:dyDescent="0.25">
      <c r="A65" s="306" t="s">
        <v>5</v>
      </c>
      <c r="B65" s="302" t="s">
        <v>83</v>
      </c>
      <c r="C65" s="302" t="s">
        <v>4</v>
      </c>
      <c r="D65" s="109" t="s">
        <v>17</v>
      </c>
      <c r="E65" s="109" t="s">
        <v>18</v>
      </c>
      <c r="F65" s="110" t="s">
        <v>19</v>
      </c>
      <c r="G65" s="102"/>
      <c r="H65" s="102"/>
      <c r="I65" s="306" t="s">
        <v>5</v>
      </c>
      <c r="J65" s="302" t="s">
        <v>83</v>
      </c>
      <c r="K65" s="302" t="s">
        <v>4</v>
      </c>
      <c r="L65" s="109" t="s">
        <v>17</v>
      </c>
      <c r="M65" s="109" t="s">
        <v>18</v>
      </c>
      <c r="N65" s="110" t="s">
        <v>19</v>
      </c>
      <c r="O65" s="101"/>
      <c r="P65" s="101"/>
      <c r="Q65" s="175"/>
      <c r="R65" s="176"/>
      <c r="S65" s="176"/>
      <c r="T65" s="176"/>
      <c r="U65" s="176"/>
      <c r="V65" s="176"/>
      <c r="W65" s="176"/>
      <c r="X65" s="176"/>
      <c r="Y65" s="176"/>
      <c r="Z65" s="170"/>
      <c r="AA65" s="170"/>
      <c r="AB65" s="170"/>
      <c r="AC65" s="170"/>
      <c r="AD65" s="170"/>
      <c r="AE65" s="171"/>
    </row>
    <row r="66" spans="1:31" ht="15.6" x14ac:dyDescent="0.25">
      <c r="A66" s="306"/>
      <c r="B66" s="302"/>
      <c r="C66" s="302"/>
      <c r="D66" s="117" t="s">
        <v>14</v>
      </c>
      <c r="E66" s="118" t="s">
        <v>14</v>
      </c>
      <c r="F66" s="119"/>
      <c r="G66" s="102"/>
      <c r="H66" s="102"/>
      <c r="I66" s="306"/>
      <c r="J66" s="302"/>
      <c r="K66" s="302"/>
      <c r="L66" s="117" t="s">
        <v>14</v>
      </c>
      <c r="M66" s="118" t="s">
        <v>14</v>
      </c>
      <c r="N66" s="119"/>
      <c r="O66" s="101"/>
      <c r="P66" s="101"/>
      <c r="Q66" s="175"/>
      <c r="R66" s="176"/>
      <c r="S66" s="176"/>
      <c r="T66" s="176"/>
      <c r="U66" s="176"/>
      <c r="V66" s="176"/>
      <c r="W66" s="176"/>
      <c r="X66" s="176"/>
      <c r="Y66" s="176"/>
      <c r="Z66" s="170"/>
      <c r="AA66" s="170"/>
      <c r="AB66" s="170"/>
      <c r="AC66" s="170"/>
      <c r="AD66" s="170"/>
      <c r="AE66" s="171"/>
    </row>
    <row r="67" spans="1:31" ht="17.25" customHeight="1" x14ac:dyDescent="0.25">
      <c r="A67" s="16">
        <v>1</v>
      </c>
      <c r="B67" s="49"/>
      <c r="C67" s="207"/>
      <c r="D67" s="51"/>
      <c r="E67" s="52"/>
      <c r="F67" s="73" t="e">
        <f>$E$17*SQRT(E67/D67)</f>
        <v>#DIV/0!</v>
      </c>
      <c r="G67" s="102"/>
      <c r="H67" s="102"/>
      <c r="I67" s="16">
        <v>1</v>
      </c>
      <c r="J67" s="49"/>
      <c r="K67" s="207"/>
      <c r="L67" s="51"/>
      <c r="M67" s="52"/>
      <c r="N67" s="73" t="e">
        <f>$E$17*SQRT(M67/L67)</f>
        <v>#DIV/0!</v>
      </c>
      <c r="O67" s="101"/>
      <c r="P67" s="177" t="e">
        <f>ABS(F67-$F$70)</f>
        <v>#DIV/0!</v>
      </c>
      <c r="Q67" s="178"/>
      <c r="R67" s="179"/>
      <c r="S67" s="180"/>
      <c r="T67" s="136"/>
      <c r="U67" s="181"/>
      <c r="V67" s="182"/>
      <c r="W67" s="183"/>
      <c r="X67" s="184"/>
      <c r="Y67" s="82"/>
      <c r="Z67" s="170"/>
      <c r="AA67" s="170"/>
      <c r="AB67" s="170"/>
      <c r="AC67" s="170"/>
      <c r="AD67" s="170"/>
      <c r="AE67" s="171"/>
    </row>
    <row r="68" spans="1:31" ht="17.25" customHeight="1" x14ac:dyDescent="0.25">
      <c r="A68" s="17">
        <v>2</v>
      </c>
      <c r="B68" s="49"/>
      <c r="C68" s="207"/>
      <c r="D68" s="54"/>
      <c r="E68" s="55"/>
      <c r="F68" s="73" t="e">
        <f>$E$17*SQRT(E68/D68)</f>
        <v>#DIV/0!</v>
      </c>
      <c r="G68" s="102"/>
      <c r="H68" s="102"/>
      <c r="I68" s="17">
        <v>2</v>
      </c>
      <c r="J68" s="49"/>
      <c r="K68" s="207"/>
      <c r="L68" s="54"/>
      <c r="M68" s="55"/>
      <c r="N68" s="73" t="e">
        <f>$E$17*SQRT(M68/L68)</f>
        <v>#DIV/0!</v>
      </c>
      <c r="O68" s="101"/>
      <c r="P68" s="177" t="e">
        <f t="shared" ref="P68:P69" si="2">ABS(F68-$F$70)</f>
        <v>#DIV/0!</v>
      </c>
      <c r="Q68" s="178"/>
      <c r="R68" s="179"/>
      <c r="S68" s="185"/>
      <c r="T68" s="136"/>
      <c r="U68" s="186"/>
      <c r="V68" s="187"/>
      <c r="W68" s="183"/>
      <c r="X68" s="184"/>
      <c r="Y68" s="82"/>
      <c r="Z68" s="170"/>
      <c r="AA68" s="170"/>
      <c r="AB68" s="170"/>
      <c r="AC68" s="170"/>
      <c r="AD68" s="170"/>
      <c r="AE68" s="171"/>
    </row>
    <row r="69" spans="1:31" ht="17.25" customHeight="1" thickBot="1" x14ac:dyDescent="0.3">
      <c r="A69" s="18">
        <v>3</v>
      </c>
      <c r="B69" s="56"/>
      <c r="C69" s="208"/>
      <c r="D69" s="58"/>
      <c r="E69" s="59"/>
      <c r="F69" s="74" t="e">
        <f>$E$17*SQRT(E69/D69)</f>
        <v>#DIV/0!</v>
      </c>
      <c r="G69" s="102"/>
      <c r="H69" s="102"/>
      <c r="I69" s="18">
        <v>3</v>
      </c>
      <c r="J69" s="56"/>
      <c r="K69" s="208"/>
      <c r="L69" s="58"/>
      <c r="M69" s="59"/>
      <c r="N69" s="74" t="e">
        <f>$E$17*SQRT(M69/L69)</f>
        <v>#DIV/0!</v>
      </c>
      <c r="O69" s="101"/>
      <c r="P69" s="177" t="e">
        <f t="shared" si="2"/>
        <v>#DIV/0!</v>
      </c>
      <c r="Q69" s="178"/>
      <c r="R69" s="179"/>
      <c r="S69" s="185"/>
      <c r="T69" s="136"/>
      <c r="U69" s="186"/>
      <c r="V69" s="187"/>
      <c r="W69" s="183"/>
      <c r="X69" s="184"/>
      <c r="Y69" s="82"/>
      <c r="Z69" s="170"/>
      <c r="AA69" s="170"/>
      <c r="AB69" s="170"/>
      <c r="AC69" s="170"/>
      <c r="AD69" s="170"/>
      <c r="AE69" s="171"/>
    </row>
    <row r="70" spans="1:31" ht="13.8" thickBot="1" x14ac:dyDescent="0.3">
      <c r="A70" s="81"/>
      <c r="B70" s="82"/>
      <c r="C70" s="102"/>
      <c r="D70" s="102"/>
      <c r="E70" s="82"/>
      <c r="F70" s="83" t="e">
        <f>AVERAGE(F67:F69)</f>
        <v>#DIV/0!</v>
      </c>
      <c r="G70" s="102"/>
      <c r="H70" s="102"/>
      <c r="I70" s="82"/>
      <c r="J70" s="82"/>
      <c r="K70" s="102"/>
      <c r="L70" s="102"/>
      <c r="M70" s="82"/>
      <c r="N70" s="83" t="e">
        <f>AVERAGE(N67:N69)</f>
        <v>#DIV/0!</v>
      </c>
      <c r="O70" s="101"/>
      <c r="P70" s="177" t="e">
        <f>ABS(N67-$N$70)</f>
        <v>#DIV/0!</v>
      </c>
      <c r="Q70" s="178"/>
      <c r="R70" s="179"/>
      <c r="S70" s="185"/>
      <c r="T70" s="136"/>
      <c r="U70" s="186"/>
      <c r="V70" s="187"/>
      <c r="W70" s="183"/>
      <c r="X70" s="184"/>
      <c r="Y70" s="82"/>
      <c r="Z70" s="170"/>
      <c r="AA70" s="170"/>
      <c r="AB70" s="170"/>
      <c r="AC70" s="170"/>
      <c r="AD70" s="170"/>
      <c r="AE70" s="171"/>
    </row>
    <row r="71" spans="1:31" ht="12.75" customHeight="1" x14ac:dyDescent="0.25">
      <c r="A71" s="81"/>
      <c r="B71" s="84" t="e">
        <f>(AVERAGE(D67:E69,L67:M69))*0.05</f>
        <v>#DIV/0!</v>
      </c>
      <c r="C71" s="102"/>
      <c r="D71" s="102"/>
      <c r="E71" s="82"/>
      <c r="F71" s="82"/>
      <c r="G71" s="102"/>
      <c r="H71" s="102"/>
      <c r="I71" s="276" t="s">
        <v>50</v>
      </c>
      <c r="J71" s="277"/>
      <c r="K71" s="277"/>
      <c r="L71" s="277"/>
      <c r="M71" s="280" t="e">
        <f>AVERAGE(F67:F69,N67:N69)</f>
        <v>#DIV/0!</v>
      </c>
      <c r="N71" s="281"/>
      <c r="O71" s="101"/>
      <c r="P71" s="177" t="e">
        <f t="shared" ref="P71:P72" si="3">ABS(N68-$N$70)</f>
        <v>#DIV/0!</v>
      </c>
      <c r="Q71" s="178"/>
      <c r="R71" s="179"/>
      <c r="S71" s="185"/>
      <c r="T71" s="136"/>
      <c r="U71" s="186"/>
      <c r="V71" s="187"/>
      <c r="W71" s="183"/>
      <c r="X71" s="184"/>
      <c r="Y71" s="82"/>
      <c r="Z71" s="170"/>
      <c r="AA71" s="170"/>
      <c r="AB71" s="170"/>
      <c r="AC71" s="170"/>
      <c r="AD71" s="170"/>
      <c r="AE71" s="171"/>
    </row>
    <row r="72" spans="1:31" ht="13.5" customHeight="1" thickBot="1" x14ac:dyDescent="0.3">
      <c r="A72" s="81"/>
      <c r="B72" s="82"/>
      <c r="C72" s="102"/>
      <c r="D72" s="102"/>
      <c r="E72" s="82"/>
      <c r="F72" s="82"/>
      <c r="G72" s="102"/>
      <c r="H72" s="102"/>
      <c r="I72" s="278"/>
      <c r="J72" s="279"/>
      <c r="K72" s="279"/>
      <c r="L72" s="279"/>
      <c r="M72" s="282"/>
      <c r="N72" s="283"/>
      <c r="O72" s="101"/>
      <c r="P72" s="177" t="e">
        <f t="shared" si="3"/>
        <v>#DIV/0!</v>
      </c>
      <c r="Q72" s="178"/>
      <c r="R72" s="179"/>
      <c r="S72" s="185"/>
      <c r="T72" s="136"/>
      <c r="U72" s="186"/>
      <c r="V72" s="187"/>
      <c r="W72" s="183"/>
      <c r="X72" s="184"/>
      <c r="Y72" s="82"/>
      <c r="Z72" s="170"/>
      <c r="AA72" s="170"/>
      <c r="AB72" s="170"/>
      <c r="AC72" s="170"/>
      <c r="AD72" s="170"/>
      <c r="AE72" s="171"/>
    </row>
    <row r="73" spans="1:31" ht="13.8" thickBot="1" x14ac:dyDescent="0.3">
      <c r="A73" s="135"/>
      <c r="B73" s="136"/>
      <c r="C73" s="137"/>
      <c r="D73" s="138"/>
      <c r="E73" s="138"/>
      <c r="F73" s="102"/>
      <c r="G73" s="102"/>
      <c r="H73" s="102"/>
      <c r="I73" s="139"/>
      <c r="J73" s="139"/>
      <c r="K73" s="139"/>
      <c r="L73" s="139"/>
      <c r="M73" s="139"/>
      <c r="N73" s="139"/>
      <c r="O73" s="188"/>
      <c r="P73" s="170"/>
      <c r="Q73" s="178"/>
      <c r="R73" s="189"/>
      <c r="S73" s="190"/>
      <c r="T73" s="191"/>
      <c r="U73" s="192"/>
      <c r="V73" s="170"/>
      <c r="W73" s="193"/>
      <c r="X73" s="170"/>
      <c r="Y73" s="170"/>
      <c r="Z73" s="170"/>
      <c r="AA73" s="170"/>
      <c r="AB73" s="170"/>
      <c r="AC73" s="170"/>
      <c r="AD73" s="170"/>
      <c r="AE73" s="171"/>
    </row>
    <row r="74" spans="1:31" ht="12.75" customHeight="1" x14ac:dyDescent="0.25">
      <c r="A74" s="284" t="s">
        <v>20</v>
      </c>
      <c r="B74" s="285"/>
      <c r="C74" s="285"/>
      <c r="D74" s="285"/>
      <c r="E74" s="285"/>
      <c r="F74" s="285"/>
      <c r="G74" s="286"/>
      <c r="H74" s="14"/>
      <c r="I74" s="284" t="s">
        <v>30</v>
      </c>
      <c r="J74" s="335"/>
      <c r="K74" s="336"/>
      <c r="L74" s="78"/>
      <c r="M74" s="147" t="s">
        <v>22</v>
      </c>
      <c r="N74" s="148"/>
      <c r="O74" s="149" t="s">
        <v>45</v>
      </c>
      <c r="P74" s="150"/>
      <c r="Q74" s="150"/>
      <c r="R74" s="150"/>
      <c r="S74" s="150"/>
      <c r="T74" s="150"/>
      <c r="U74" s="151"/>
      <c r="V74" s="170"/>
      <c r="W74" s="170"/>
      <c r="X74" s="170"/>
      <c r="Y74" s="170"/>
      <c r="Z74" s="170"/>
      <c r="AA74" s="170"/>
      <c r="AB74" s="170"/>
      <c r="AC74" s="170"/>
      <c r="AD74" s="170"/>
      <c r="AE74" s="171"/>
    </row>
    <row r="75" spans="1:31" ht="15.6" thickBot="1" x14ac:dyDescent="0.3">
      <c r="A75" s="287"/>
      <c r="B75" s="288"/>
      <c r="C75" s="288"/>
      <c r="D75" s="288"/>
      <c r="E75" s="288"/>
      <c r="F75" s="288"/>
      <c r="G75" s="289"/>
      <c r="H75" s="78"/>
      <c r="I75" s="337"/>
      <c r="J75" s="338"/>
      <c r="K75" s="339"/>
      <c r="L75" s="78"/>
      <c r="M75" s="155"/>
      <c r="N75" s="156"/>
      <c r="O75" s="157" t="s">
        <v>62</v>
      </c>
      <c r="P75" s="78"/>
      <c r="Q75" s="78"/>
      <c r="R75" s="78"/>
      <c r="S75" s="78"/>
      <c r="T75" s="78"/>
      <c r="U75" s="115"/>
      <c r="V75" s="170"/>
      <c r="W75" s="170"/>
      <c r="X75" s="170"/>
      <c r="Y75" s="170"/>
      <c r="Z75" s="170"/>
      <c r="AA75" s="170"/>
      <c r="AB75" s="170"/>
      <c r="AC75" s="170"/>
      <c r="AD75" s="170"/>
      <c r="AE75" s="171"/>
    </row>
    <row r="76" spans="1:31" x14ac:dyDescent="0.25">
      <c r="A76" s="340" t="s">
        <v>23</v>
      </c>
      <c r="B76" s="341"/>
      <c r="C76" s="159"/>
      <c r="D76" s="159"/>
      <c r="E76" s="159"/>
      <c r="F76" s="199">
        <f>F50</f>
        <v>0</v>
      </c>
      <c r="G76" s="160" t="s">
        <v>24</v>
      </c>
      <c r="H76" s="105"/>
      <c r="I76" s="158"/>
      <c r="J76" s="159"/>
      <c r="K76" s="160"/>
      <c r="L76" s="105"/>
      <c r="M76" s="155"/>
      <c r="N76" s="156"/>
      <c r="O76" s="157" t="s">
        <v>66</v>
      </c>
      <c r="P76" s="78"/>
      <c r="Q76" s="78"/>
      <c r="R76" s="78"/>
      <c r="S76" s="78"/>
      <c r="T76" s="78"/>
      <c r="U76" s="7"/>
      <c r="V76" s="170"/>
      <c r="W76" s="170"/>
      <c r="X76" s="170"/>
      <c r="Y76" s="170"/>
      <c r="Z76" s="170"/>
      <c r="AA76" s="170"/>
      <c r="AB76" s="170"/>
      <c r="AC76" s="170"/>
      <c r="AD76" s="170"/>
      <c r="AE76" s="171"/>
    </row>
    <row r="77" spans="1:31" ht="13.8" thickBot="1" x14ac:dyDescent="0.3">
      <c r="A77" s="161"/>
      <c r="B77" s="100"/>
      <c r="C77" s="100"/>
      <c r="D77" s="100"/>
      <c r="E77" s="100"/>
      <c r="F77" s="116"/>
      <c r="G77" s="162"/>
      <c r="H77" s="100"/>
      <c r="I77" s="161"/>
      <c r="J77" s="100"/>
      <c r="K77" s="162"/>
      <c r="L77" s="100"/>
      <c r="M77" s="152"/>
      <c r="N77" s="153"/>
      <c r="O77" s="163" t="s">
        <v>25</v>
      </c>
      <c r="P77" s="153"/>
      <c r="Q77" s="153"/>
      <c r="R77" s="153"/>
      <c r="S77" s="153"/>
      <c r="T77" s="153"/>
      <c r="U77" s="154"/>
      <c r="V77" s="170"/>
      <c r="W77" s="170"/>
      <c r="X77" s="170"/>
      <c r="Y77" s="170"/>
      <c r="Z77" s="170"/>
      <c r="AA77" s="170"/>
      <c r="AB77" s="170"/>
      <c r="AC77" s="170"/>
      <c r="AD77" s="170"/>
      <c r="AE77" s="171"/>
    </row>
    <row r="78" spans="1:31" x14ac:dyDescent="0.25">
      <c r="A78" s="97" t="s">
        <v>26</v>
      </c>
      <c r="B78" s="78"/>
      <c r="C78" s="78"/>
      <c r="D78" s="78"/>
      <c r="E78" s="78"/>
      <c r="F78" s="72"/>
      <c r="G78" s="7" t="s">
        <v>27</v>
      </c>
      <c r="H78" s="78"/>
      <c r="I78" s="97"/>
      <c r="J78" s="78"/>
      <c r="K78" s="7"/>
      <c r="L78" s="78"/>
      <c r="M78" s="78"/>
      <c r="N78" s="78"/>
      <c r="O78" s="78"/>
      <c r="P78" s="78"/>
      <c r="Q78" s="78"/>
      <c r="R78" s="78"/>
      <c r="S78" s="78"/>
      <c r="T78" s="78"/>
      <c r="U78" s="78"/>
      <c r="V78" s="170"/>
      <c r="W78" s="170"/>
      <c r="X78" s="170"/>
      <c r="Y78" s="170"/>
      <c r="Z78" s="170"/>
      <c r="AA78" s="170"/>
      <c r="AB78" s="170"/>
      <c r="AC78" s="170"/>
      <c r="AD78" s="170"/>
      <c r="AE78" s="171"/>
    </row>
    <row r="79" spans="1:31" x14ac:dyDescent="0.25">
      <c r="A79" s="97"/>
      <c r="B79" s="78"/>
      <c r="C79" s="78"/>
      <c r="D79" s="78"/>
      <c r="E79" s="78"/>
      <c r="F79" s="78"/>
      <c r="G79" s="7"/>
      <c r="H79" s="78"/>
      <c r="I79" s="97"/>
      <c r="J79" s="78"/>
      <c r="K79" s="7"/>
      <c r="L79" s="78"/>
      <c r="M79" s="78"/>
      <c r="N79" s="78"/>
      <c r="O79" s="78"/>
      <c r="P79" s="78"/>
      <c r="Q79" s="78"/>
      <c r="R79" s="78"/>
      <c r="S79" s="78"/>
      <c r="T79" s="78"/>
      <c r="U79" s="78"/>
      <c r="V79" s="170"/>
      <c r="W79" s="170"/>
      <c r="X79" s="170"/>
      <c r="Y79" s="170"/>
      <c r="Z79" s="170"/>
      <c r="AA79" s="170"/>
      <c r="AB79" s="170"/>
      <c r="AC79" s="170"/>
      <c r="AD79" s="170"/>
      <c r="AE79" s="171"/>
    </row>
    <row r="80" spans="1:31" x14ac:dyDescent="0.25">
      <c r="A80" s="164" t="s">
        <v>28</v>
      </c>
      <c r="B80" s="78"/>
      <c r="C80" s="78"/>
      <c r="D80" s="78"/>
      <c r="E80" s="78"/>
      <c r="F80" s="78"/>
      <c r="G80" s="7"/>
      <c r="H80" s="78"/>
      <c r="I80" s="99"/>
      <c r="J80" s="79" t="str">
        <f>IF(M80=0,"POSITIVO","NEGATIVO")</f>
        <v>POSITIVO</v>
      </c>
      <c r="K80" s="103"/>
      <c r="L80" s="78"/>
      <c r="M80" s="194">
        <f>COUNTIF(P67:P72,"&gt;=0.02")</f>
        <v>0</v>
      </c>
      <c r="N80" s="78"/>
      <c r="O80" s="170"/>
      <c r="P80" s="170"/>
      <c r="Q80" s="170"/>
      <c r="R80" s="170"/>
      <c r="S80" s="170"/>
      <c r="T80" s="170"/>
      <c r="U80" s="170"/>
      <c r="V80" s="170"/>
      <c r="W80" s="170"/>
      <c r="X80" s="170"/>
      <c r="Y80" s="170"/>
      <c r="Z80" s="170"/>
      <c r="AA80" s="170"/>
      <c r="AB80" s="170"/>
      <c r="AC80" s="170"/>
      <c r="AD80" s="170"/>
      <c r="AE80" s="171"/>
    </row>
    <row r="81" spans="1:31" x14ac:dyDescent="0.25">
      <c r="A81" s="166"/>
      <c r="B81" s="78"/>
      <c r="C81" s="78"/>
      <c r="D81" s="78"/>
      <c r="E81" s="78"/>
      <c r="F81" s="78"/>
      <c r="G81" s="7"/>
      <c r="H81" s="78"/>
      <c r="I81" s="97"/>
      <c r="J81" s="78"/>
      <c r="K81" s="7"/>
      <c r="L81" s="78"/>
      <c r="M81" s="78"/>
      <c r="N81" s="78"/>
      <c r="O81" s="170"/>
      <c r="P81" s="170"/>
      <c r="Q81" s="170"/>
      <c r="R81" s="170"/>
      <c r="S81" s="170"/>
      <c r="T81" s="170"/>
      <c r="U81" s="170"/>
      <c r="V81" s="170"/>
      <c r="W81" s="170"/>
      <c r="X81" s="170"/>
      <c r="Y81" s="170"/>
      <c r="Z81" s="170"/>
      <c r="AA81" s="170"/>
      <c r="AB81" s="170"/>
      <c r="AC81" s="170"/>
      <c r="AD81" s="170"/>
      <c r="AE81" s="171"/>
    </row>
    <row r="82" spans="1:31" x14ac:dyDescent="0.25">
      <c r="A82" s="164" t="s">
        <v>64</v>
      </c>
      <c r="B82" s="78"/>
      <c r="C82" s="78"/>
      <c r="D82" s="78"/>
      <c r="E82" s="78"/>
      <c r="F82" s="85" t="e">
        <f>ABS(F70-N70)</f>
        <v>#DIV/0!</v>
      </c>
      <c r="G82" s="7"/>
      <c r="H82" s="78"/>
      <c r="I82" s="97"/>
      <c r="J82" s="79" t="e">
        <f>IF(F82&lt;=0.01,"POSITIVO","NEGATIVO")</f>
        <v>#DIV/0!</v>
      </c>
      <c r="K82" s="7"/>
      <c r="L82" s="78"/>
      <c r="M82" s="78"/>
      <c r="N82" s="78"/>
      <c r="O82" s="170"/>
      <c r="P82" s="170"/>
      <c r="Q82" s="170"/>
      <c r="R82" s="170"/>
      <c r="S82" s="170"/>
      <c r="T82" s="170"/>
      <c r="U82" s="170"/>
      <c r="V82" s="170"/>
      <c r="W82" s="170"/>
      <c r="X82" s="170"/>
      <c r="Y82" s="170"/>
      <c r="Z82" s="170"/>
      <c r="AA82" s="170"/>
      <c r="AB82" s="170"/>
      <c r="AC82" s="170"/>
      <c r="AD82" s="170"/>
      <c r="AE82" s="171"/>
    </row>
    <row r="83" spans="1:31" x14ac:dyDescent="0.25">
      <c r="A83" s="97"/>
      <c r="B83" s="78"/>
      <c r="C83" s="78"/>
      <c r="D83" s="78"/>
      <c r="E83" s="78"/>
      <c r="F83" s="78"/>
      <c r="G83" s="7"/>
      <c r="H83" s="78"/>
      <c r="I83" s="97"/>
      <c r="J83" s="78"/>
      <c r="K83" s="7"/>
      <c r="L83" s="78"/>
      <c r="M83" s="78"/>
      <c r="N83" s="78"/>
      <c r="O83" s="170"/>
      <c r="P83" s="170"/>
      <c r="Q83" s="170"/>
      <c r="R83" s="170"/>
      <c r="S83" s="170"/>
      <c r="T83" s="170"/>
      <c r="U83" s="170"/>
      <c r="V83" s="170"/>
      <c r="W83" s="170"/>
      <c r="X83" s="170"/>
      <c r="Y83" s="170"/>
      <c r="Z83" s="170"/>
      <c r="AA83" s="170"/>
      <c r="AB83" s="170"/>
      <c r="AC83" s="170"/>
      <c r="AD83" s="170"/>
      <c r="AE83" s="171"/>
    </row>
    <row r="84" spans="1:31" x14ac:dyDescent="0.25">
      <c r="A84" s="164" t="s">
        <v>43</v>
      </c>
      <c r="B84" s="78"/>
      <c r="C84" s="78"/>
      <c r="D84" s="78"/>
      <c r="E84" s="78"/>
      <c r="F84" s="72"/>
      <c r="G84" s="7" t="s">
        <v>29</v>
      </c>
      <c r="H84" s="78"/>
      <c r="I84" s="97"/>
      <c r="J84" s="79" t="str">
        <f>IF(F84&lt;0.5,"POSITIVO","NEGATIVO")</f>
        <v>POSITIVO</v>
      </c>
      <c r="K84" s="7"/>
      <c r="L84" s="78"/>
      <c r="M84" s="78"/>
      <c r="N84" s="78"/>
      <c r="O84" s="170"/>
      <c r="P84" s="170"/>
      <c r="Q84" s="170"/>
      <c r="R84" s="170"/>
      <c r="S84" s="170"/>
      <c r="T84" s="170"/>
      <c r="U84" s="170"/>
      <c r="V84" s="170"/>
      <c r="W84" s="170"/>
      <c r="X84" s="170"/>
      <c r="Y84" s="170"/>
      <c r="Z84" s="170"/>
      <c r="AA84" s="170"/>
      <c r="AB84" s="170"/>
      <c r="AC84" s="170"/>
      <c r="AD84" s="170"/>
      <c r="AE84" s="171"/>
    </row>
    <row r="85" spans="1:31" x14ac:dyDescent="0.25">
      <c r="A85" s="97"/>
      <c r="B85" s="78"/>
      <c r="C85" s="78"/>
      <c r="D85" s="78"/>
      <c r="E85" s="78"/>
      <c r="F85" s="78"/>
      <c r="G85" s="7"/>
      <c r="H85" s="78"/>
      <c r="I85" s="97"/>
      <c r="J85" s="78"/>
      <c r="K85" s="7"/>
      <c r="L85" s="78"/>
      <c r="M85" s="78"/>
      <c r="N85" s="78"/>
      <c r="O85" s="170"/>
      <c r="P85" s="170"/>
      <c r="Q85" s="170"/>
      <c r="R85" s="170"/>
      <c r="S85" s="170"/>
      <c r="T85" s="170"/>
      <c r="U85" s="170"/>
      <c r="V85" s="170"/>
      <c r="W85" s="170"/>
      <c r="X85" s="170"/>
      <c r="Y85" s="170"/>
      <c r="Z85" s="170"/>
      <c r="AA85" s="170"/>
      <c r="AB85" s="170"/>
      <c r="AC85" s="170"/>
      <c r="AD85" s="170"/>
      <c r="AE85" s="171"/>
    </row>
    <row r="86" spans="1:31" x14ac:dyDescent="0.25">
      <c r="A86" s="164" t="s">
        <v>44</v>
      </c>
      <c r="B86" s="78"/>
      <c r="C86" s="78"/>
      <c r="D86" s="78"/>
      <c r="E86" s="78"/>
      <c r="F86" s="86">
        <f>(MAX(D67:D69,L67:L69))-(MIN(D67:D69,L67:L69))</f>
        <v>0</v>
      </c>
      <c r="G86" s="167" t="s">
        <v>14</v>
      </c>
      <c r="H86" s="78"/>
      <c r="I86" s="97"/>
      <c r="J86" s="79" t="e">
        <f>IF(F86&lt;=B71,"POSITIVO","NEGATIVO")</f>
        <v>#DIV/0!</v>
      </c>
      <c r="K86" s="7"/>
      <c r="L86" s="78"/>
      <c r="M86" s="78"/>
      <c r="N86" s="78"/>
      <c r="O86" s="78"/>
      <c r="P86" s="78"/>
      <c r="Q86" s="78"/>
      <c r="R86" s="78"/>
      <c r="S86" s="78"/>
      <c r="T86" s="78"/>
      <c r="U86" s="78"/>
      <c r="V86" s="170"/>
      <c r="W86" s="170"/>
      <c r="X86" s="170"/>
      <c r="Y86" s="170"/>
      <c r="Z86" s="170"/>
      <c r="AA86" s="170"/>
      <c r="AB86" s="170"/>
      <c r="AC86" s="170"/>
      <c r="AD86" s="170"/>
      <c r="AE86" s="171"/>
    </row>
    <row r="87" spans="1:31" ht="13.8" thickBot="1" x14ac:dyDescent="0.3">
      <c r="A87" s="152"/>
      <c r="B87" s="153"/>
      <c r="C87" s="153"/>
      <c r="D87" s="153"/>
      <c r="E87" s="153"/>
      <c r="F87" s="153"/>
      <c r="G87" s="154"/>
      <c r="H87" s="78"/>
      <c r="I87" s="152"/>
      <c r="J87" s="153"/>
      <c r="K87" s="154"/>
      <c r="L87" s="78"/>
      <c r="M87" s="78"/>
      <c r="N87" s="78"/>
      <c r="O87" s="78"/>
      <c r="P87" s="78"/>
      <c r="Q87" s="78"/>
      <c r="R87" s="78"/>
      <c r="S87" s="78"/>
      <c r="T87" s="78"/>
      <c r="U87" s="78"/>
      <c r="V87" s="170"/>
      <c r="W87" s="170"/>
      <c r="X87" s="170"/>
      <c r="Y87" s="170"/>
      <c r="Z87" s="170"/>
      <c r="AA87" s="170"/>
      <c r="AB87" s="170"/>
      <c r="AC87" s="170"/>
      <c r="AD87" s="170"/>
      <c r="AE87" s="171"/>
    </row>
    <row r="88" spans="1:31" x14ac:dyDescent="0.25">
      <c r="A88" s="168"/>
      <c r="B88" s="170"/>
      <c r="C88" s="170"/>
      <c r="D88" s="170"/>
      <c r="E88" s="170"/>
      <c r="F88" s="170"/>
      <c r="G88" s="170"/>
      <c r="H88" s="170"/>
      <c r="I88" s="170"/>
      <c r="J88" s="170"/>
      <c r="K88" s="170"/>
      <c r="L88" s="170"/>
      <c r="M88" s="170"/>
      <c r="N88" s="170"/>
      <c r="O88" s="170"/>
      <c r="P88" s="170"/>
      <c r="Q88" s="170"/>
      <c r="R88" s="170"/>
      <c r="S88" s="170"/>
      <c r="T88" s="170"/>
      <c r="U88" s="170"/>
      <c r="V88" s="170"/>
      <c r="W88" s="170"/>
      <c r="X88" s="170"/>
      <c r="Y88" s="170"/>
      <c r="Z88" s="170"/>
      <c r="AA88" s="170"/>
      <c r="AB88" s="170"/>
      <c r="AC88" s="170"/>
      <c r="AD88" s="170"/>
      <c r="AE88" s="171"/>
    </row>
    <row r="89" spans="1:31" ht="13.8" thickBot="1" x14ac:dyDescent="0.3">
      <c r="A89" s="168"/>
      <c r="B89" s="170"/>
      <c r="C89" s="170"/>
      <c r="D89" s="170"/>
      <c r="E89" s="170"/>
      <c r="F89" s="170"/>
      <c r="G89" s="170"/>
      <c r="H89" s="170"/>
      <c r="I89" s="170"/>
      <c r="J89" s="170"/>
      <c r="K89" s="170"/>
      <c r="L89" s="170"/>
      <c r="M89" s="170"/>
      <c r="N89" s="170"/>
      <c r="O89" s="170"/>
      <c r="P89" s="170"/>
      <c r="Q89" s="170"/>
      <c r="R89" s="170"/>
      <c r="S89" s="170"/>
      <c r="T89" s="170"/>
      <c r="U89" s="170"/>
      <c r="V89" s="170"/>
      <c r="W89" s="170"/>
      <c r="X89" s="170"/>
      <c r="Y89" s="170"/>
      <c r="Z89" s="170"/>
      <c r="AA89" s="170"/>
      <c r="AB89" s="170"/>
      <c r="AC89" s="170"/>
      <c r="AD89" s="170"/>
      <c r="AE89" s="171"/>
    </row>
    <row r="90" spans="1:31" ht="13.8" thickBot="1" x14ac:dyDescent="0.3">
      <c r="A90" s="303" t="s">
        <v>53</v>
      </c>
      <c r="B90" s="304"/>
      <c r="C90" s="304"/>
      <c r="D90" s="304"/>
      <c r="E90" s="304"/>
      <c r="F90" s="305"/>
      <c r="G90" s="102"/>
      <c r="H90" s="102"/>
      <c r="I90" s="303" t="s">
        <v>54</v>
      </c>
      <c r="J90" s="304"/>
      <c r="K90" s="304"/>
      <c r="L90" s="304"/>
      <c r="M90" s="304"/>
      <c r="N90" s="305"/>
      <c r="O90" s="79"/>
      <c r="P90" s="79"/>
      <c r="Q90" s="79"/>
      <c r="R90" s="79"/>
      <c r="S90" s="79"/>
      <c r="T90" s="79"/>
      <c r="U90" s="79"/>
      <c r="V90" s="101"/>
      <c r="W90" s="101"/>
      <c r="X90" s="101"/>
      <c r="Y90" s="101"/>
      <c r="Z90" s="170"/>
      <c r="AA90" s="170"/>
      <c r="AB90" s="170"/>
      <c r="AC90" s="170"/>
      <c r="AD90" s="170"/>
      <c r="AE90" s="171"/>
    </row>
    <row r="91" spans="1:31" ht="26.4" x14ac:dyDescent="0.25">
      <c r="A91" s="202"/>
      <c r="B91" s="203" t="s">
        <v>1</v>
      </c>
      <c r="C91" s="203" t="s">
        <v>2</v>
      </c>
      <c r="D91" s="203" t="s">
        <v>69</v>
      </c>
      <c r="E91" s="203" t="s">
        <v>61</v>
      </c>
      <c r="F91" s="204" t="s">
        <v>16</v>
      </c>
      <c r="G91" s="102"/>
      <c r="H91" s="102"/>
      <c r="I91" s="36"/>
      <c r="J91" s="19" t="s">
        <v>1</v>
      </c>
      <c r="K91" s="19" t="s">
        <v>2</v>
      </c>
      <c r="L91" s="19" t="s">
        <v>69</v>
      </c>
      <c r="M91" s="19" t="s">
        <v>61</v>
      </c>
      <c r="N91" s="37" t="s">
        <v>16</v>
      </c>
      <c r="O91" s="79"/>
      <c r="P91" s="79"/>
      <c r="Q91" s="104"/>
      <c r="R91" s="105"/>
      <c r="S91" s="25"/>
      <c r="T91" s="25"/>
      <c r="U91" s="25"/>
      <c r="V91" s="170"/>
      <c r="W91" s="170"/>
      <c r="X91" s="173"/>
      <c r="Y91" s="173"/>
      <c r="Z91" s="170"/>
      <c r="AA91" s="170"/>
      <c r="AB91" s="170"/>
      <c r="AC91" s="170"/>
      <c r="AD91" s="170"/>
      <c r="AE91" s="171"/>
    </row>
    <row r="92" spans="1:31" ht="18" customHeight="1" x14ac:dyDescent="0.25">
      <c r="A92" s="306" t="s">
        <v>5</v>
      </c>
      <c r="B92" s="302" t="s">
        <v>83</v>
      </c>
      <c r="C92" s="302" t="s">
        <v>4</v>
      </c>
      <c r="D92" s="109" t="s">
        <v>17</v>
      </c>
      <c r="E92" s="109" t="s">
        <v>18</v>
      </c>
      <c r="F92" s="110" t="s">
        <v>19</v>
      </c>
      <c r="G92" s="102"/>
      <c r="H92" s="102"/>
      <c r="I92" s="352" t="s">
        <v>5</v>
      </c>
      <c r="J92" s="302" t="s">
        <v>83</v>
      </c>
      <c r="K92" s="302" t="s">
        <v>4</v>
      </c>
      <c r="L92" s="109" t="s">
        <v>17</v>
      </c>
      <c r="M92" s="109" t="s">
        <v>18</v>
      </c>
      <c r="N92" s="110" t="s">
        <v>19</v>
      </c>
      <c r="O92" s="79"/>
      <c r="P92" s="79"/>
      <c r="Q92" s="111"/>
      <c r="R92" s="100"/>
      <c r="S92" s="100"/>
      <c r="T92" s="100"/>
      <c r="U92" s="100"/>
      <c r="V92" s="176"/>
      <c r="W92" s="176"/>
      <c r="X92" s="176"/>
      <c r="Y92" s="176"/>
      <c r="Z92" s="170"/>
      <c r="AA92" s="170"/>
      <c r="AB92" s="170"/>
      <c r="AC92" s="170"/>
      <c r="AD92" s="170"/>
      <c r="AE92" s="171"/>
    </row>
    <row r="93" spans="1:31" ht="15.6" x14ac:dyDescent="0.25">
      <c r="A93" s="306"/>
      <c r="B93" s="302"/>
      <c r="C93" s="302"/>
      <c r="D93" s="117" t="s">
        <v>14</v>
      </c>
      <c r="E93" s="118" t="s">
        <v>14</v>
      </c>
      <c r="F93" s="119"/>
      <c r="G93" s="102"/>
      <c r="H93" s="102"/>
      <c r="I93" s="353"/>
      <c r="J93" s="302"/>
      <c r="K93" s="302"/>
      <c r="L93" s="117" t="s">
        <v>14</v>
      </c>
      <c r="M93" s="118" t="s">
        <v>14</v>
      </c>
      <c r="N93" s="119"/>
      <c r="O93" s="79"/>
      <c r="P93" s="79"/>
      <c r="Q93" s="111"/>
      <c r="R93" s="100"/>
      <c r="S93" s="100"/>
      <c r="T93" s="100"/>
      <c r="U93" s="100"/>
      <c r="V93" s="176"/>
      <c r="W93" s="176"/>
      <c r="X93" s="176"/>
      <c r="Y93" s="176"/>
      <c r="Z93" s="170"/>
      <c r="AA93" s="170"/>
      <c r="AB93" s="170"/>
      <c r="AC93" s="170"/>
      <c r="AD93" s="170"/>
      <c r="AE93" s="171"/>
    </row>
    <row r="94" spans="1:31" ht="17.25" customHeight="1" x14ac:dyDescent="0.25">
      <c r="A94" s="16">
        <v>1</v>
      </c>
      <c r="B94" s="206"/>
      <c r="C94" s="207"/>
      <c r="D94" s="51"/>
      <c r="E94" s="52"/>
      <c r="F94" s="73" t="e">
        <f>$E$17*SQRT(E94/D94)</f>
        <v>#DIV/0!</v>
      </c>
      <c r="G94" s="102"/>
      <c r="H94" s="102"/>
      <c r="I94" s="16">
        <v>1</v>
      </c>
      <c r="J94" s="49"/>
      <c r="K94" s="50"/>
      <c r="L94" s="51"/>
      <c r="M94" s="52"/>
      <c r="N94" s="73" t="e">
        <f>$E$17*SQRT(M94/L94)</f>
        <v>#DIV/0!</v>
      </c>
      <c r="O94" s="79"/>
      <c r="P94" s="195" t="e">
        <f>ABS(F94-$F$97)</f>
        <v>#DIV/0!</v>
      </c>
      <c r="Q94" s="121"/>
      <c r="R94" s="122"/>
      <c r="S94" s="123"/>
      <c r="T94" s="124"/>
      <c r="U94" s="125"/>
      <c r="V94" s="182"/>
      <c r="W94" s="183"/>
      <c r="X94" s="184"/>
      <c r="Y94" s="82"/>
      <c r="Z94" s="170"/>
      <c r="AA94" s="170"/>
      <c r="AB94" s="170"/>
      <c r="AC94" s="170"/>
      <c r="AD94" s="170"/>
      <c r="AE94" s="171"/>
    </row>
    <row r="95" spans="1:31" ht="17.25" customHeight="1" x14ac:dyDescent="0.25">
      <c r="A95" s="17">
        <v>2</v>
      </c>
      <c r="B95" s="206"/>
      <c r="C95" s="207"/>
      <c r="D95" s="54"/>
      <c r="E95" s="55"/>
      <c r="F95" s="73" t="e">
        <f>$E$17*SQRT(E95/D95)</f>
        <v>#DIV/0!</v>
      </c>
      <c r="G95" s="102"/>
      <c r="H95" s="102"/>
      <c r="I95" s="17">
        <v>2</v>
      </c>
      <c r="J95" s="49"/>
      <c r="K95" s="50"/>
      <c r="L95" s="54"/>
      <c r="M95" s="55"/>
      <c r="N95" s="73" t="e">
        <f>$E$17*SQRT(M95/L95)</f>
        <v>#DIV/0!</v>
      </c>
      <c r="O95" s="79"/>
      <c r="P95" s="195" t="e">
        <f t="shared" ref="P95:P96" si="4">ABS(F95-$F$97)</f>
        <v>#DIV/0!</v>
      </c>
      <c r="Q95" s="121"/>
      <c r="R95" s="122"/>
      <c r="S95" s="132"/>
      <c r="T95" s="124"/>
      <c r="U95" s="133"/>
      <c r="V95" s="187"/>
      <c r="W95" s="183"/>
      <c r="X95" s="184"/>
      <c r="Y95" s="82"/>
      <c r="Z95" s="170"/>
      <c r="AA95" s="170"/>
      <c r="AB95" s="170"/>
      <c r="AC95" s="170"/>
      <c r="AD95" s="170"/>
      <c r="AE95" s="171"/>
    </row>
    <row r="96" spans="1:31" ht="17.25" customHeight="1" thickBot="1" x14ac:dyDescent="0.3">
      <c r="A96" s="18">
        <v>3</v>
      </c>
      <c r="B96" s="201"/>
      <c r="C96" s="208"/>
      <c r="D96" s="58"/>
      <c r="E96" s="59"/>
      <c r="F96" s="74" t="e">
        <f>$E$17*SQRT(E96/D96)</f>
        <v>#DIV/0!</v>
      </c>
      <c r="G96" s="102"/>
      <c r="H96" s="102"/>
      <c r="I96" s="18">
        <v>3</v>
      </c>
      <c r="J96" s="56"/>
      <c r="K96" s="205"/>
      <c r="L96" s="58"/>
      <c r="M96" s="59"/>
      <c r="N96" s="74" t="e">
        <f>$E$17*SQRT(M96/L96)</f>
        <v>#DIV/0!</v>
      </c>
      <c r="O96" s="79"/>
      <c r="P96" s="195" t="e">
        <f t="shared" si="4"/>
        <v>#DIV/0!</v>
      </c>
      <c r="Q96" s="121"/>
      <c r="R96" s="122"/>
      <c r="S96" s="132"/>
      <c r="T96" s="124"/>
      <c r="U96" s="133"/>
      <c r="V96" s="187"/>
      <c r="W96" s="183"/>
      <c r="X96" s="184"/>
      <c r="Y96" s="82"/>
      <c r="Z96" s="170"/>
      <c r="AA96" s="170"/>
      <c r="AB96" s="170"/>
      <c r="AC96" s="170"/>
      <c r="AD96" s="170"/>
      <c r="AE96" s="171"/>
    </row>
    <row r="97" spans="1:31" ht="13.8" thickBot="1" x14ac:dyDescent="0.3">
      <c r="A97" s="81"/>
      <c r="B97" s="82"/>
      <c r="C97" s="102"/>
      <c r="D97" s="102"/>
      <c r="E97" s="82"/>
      <c r="F97" s="83" t="e">
        <f>AVERAGE(F94:F96)</f>
        <v>#DIV/0!</v>
      </c>
      <c r="G97" s="102"/>
      <c r="H97" s="102"/>
      <c r="I97" s="82"/>
      <c r="J97" s="82"/>
      <c r="K97" s="102"/>
      <c r="L97" s="102"/>
      <c r="M97" s="82"/>
      <c r="N97" s="83" t="e">
        <f>AVERAGE(N94:N96)</f>
        <v>#DIV/0!</v>
      </c>
      <c r="O97" s="101"/>
      <c r="P97" s="195" t="e">
        <f>ABS(N94-$N$97)</f>
        <v>#DIV/0!</v>
      </c>
      <c r="Q97" s="178"/>
      <c r="R97" s="122"/>
      <c r="S97" s="132"/>
      <c r="T97" s="124"/>
      <c r="U97" s="133"/>
      <c r="V97" s="187"/>
      <c r="W97" s="183"/>
      <c r="X97" s="184"/>
      <c r="Y97" s="82"/>
      <c r="Z97" s="170"/>
      <c r="AA97" s="170"/>
      <c r="AB97" s="170"/>
      <c r="AC97" s="170"/>
      <c r="AD97" s="170"/>
      <c r="AE97" s="171"/>
    </row>
    <row r="98" spans="1:31" ht="12.75" customHeight="1" x14ac:dyDescent="0.25">
      <c r="A98" s="81"/>
      <c r="B98" s="84" t="e">
        <f>(AVERAGE(D94:E96,L94:M96))*0.05</f>
        <v>#DIV/0!</v>
      </c>
      <c r="C98" s="102"/>
      <c r="D98" s="102"/>
      <c r="E98" s="82"/>
      <c r="F98" s="82"/>
      <c r="G98" s="102"/>
      <c r="H98" s="102"/>
      <c r="I98" s="276" t="s">
        <v>55</v>
      </c>
      <c r="J98" s="277"/>
      <c r="K98" s="277"/>
      <c r="L98" s="277"/>
      <c r="M98" s="280" t="e">
        <f>AVERAGE(F94:F96,N94:N96)</f>
        <v>#DIV/0!</v>
      </c>
      <c r="N98" s="281"/>
      <c r="O98" s="79"/>
      <c r="P98" s="195" t="e">
        <f t="shared" ref="P98:P99" si="5">ABS(N95-$N$97)</f>
        <v>#DIV/0!</v>
      </c>
      <c r="Q98" s="121"/>
      <c r="R98" s="122"/>
      <c r="S98" s="132"/>
      <c r="T98" s="124"/>
      <c r="U98" s="133"/>
      <c r="V98" s="187"/>
      <c r="W98" s="183"/>
      <c r="X98" s="184"/>
      <c r="Y98" s="82"/>
      <c r="Z98" s="170"/>
      <c r="AA98" s="170"/>
      <c r="AB98" s="170"/>
      <c r="AC98" s="170"/>
      <c r="AD98" s="170"/>
      <c r="AE98" s="171"/>
    </row>
    <row r="99" spans="1:31" ht="13.5" customHeight="1" thickBot="1" x14ac:dyDescent="0.3">
      <c r="A99" s="81"/>
      <c r="B99" s="82"/>
      <c r="C99" s="102"/>
      <c r="D99" s="102"/>
      <c r="E99" s="82"/>
      <c r="F99" s="82"/>
      <c r="G99" s="102"/>
      <c r="H99" s="102"/>
      <c r="I99" s="278"/>
      <c r="J99" s="279"/>
      <c r="K99" s="279"/>
      <c r="L99" s="279"/>
      <c r="M99" s="282"/>
      <c r="N99" s="283"/>
      <c r="O99" s="79"/>
      <c r="P99" s="195" t="e">
        <f t="shared" si="5"/>
        <v>#DIV/0!</v>
      </c>
      <c r="Q99" s="121"/>
      <c r="R99" s="122"/>
      <c r="S99" s="132"/>
      <c r="T99" s="124"/>
      <c r="U99" s="133"/>
      <c r="V99" s="187"/>
      <c r="W99" s="183"/>
      <c r="X99" s="184"/>
      <c r="Y99" s="82"/>
      <c r="Z99" s="170"/>
      <c r="AA99" s="170"/>
      <c r="AB99" s="170"/>
      <c r="AC99" s="170"/>
      <c r="AD99" s="170"/>
      <c r="AE99" s="171"/>
    </row>
    <row r="100" spans="1:31" ht="13.8" thickBot="1" x14ac:dyDescent="0.3">
      <c r="A100" s="135"/>
      <c r="B100" s="136"/>
      <c r="C100" s="137"/>
      <c r="D100" s="138"/>
      <c r="E100" s="138"/>
      <c r="F100" s="102"/>
      <c r="G100" s="102"/>
      <c r="H100" s="102"/>
      <c r="I100" s="139"/>
      <c r="J100" s="139"/>
      <c r="K100" s="139"/>
      <c r="L100" s="139"/>
      <c r="M100" s="139"/>
      <c r="N100" s="139"/>
      <c r="O100" s="188"/>
      <c r="P100" s="170"/>
      <c r="Q100" s="178"/>
      <c r="R100" s="189"/>
      <c r="S100" s="142"/>
      <c r="T100" s="143"/>
      <c r="U100" s="144"/>
      <c r="V100" s="170"/>
      <c r="W100" s="193"/>
      <c r="X100" s="170"/>
      <c r="Y100" s="170"/>
      <c r="Z100" s="170"/>
      <c r="AA100" s="170"/>
      <c r="AB100" s="170"/>
      <c r="AC100" s="170"/>
      <c r="AD100" s="170"/>
      <c r="AE100" s="171"/>
    </row>
    <row r="101" spans="1:31" ht="12.75" customHeight="1" x14ac:dyDescent="0.25">
      <c r="A101" s="284" t="s">
        <v>20</v>
      </c>
      <c r="B101" s="285"/>
      <c r="C101" s="285"/>
      <c r="D101" s="285"/>
      <c r="E101" s="285"/>
      <c r="F101" s="285"/>
      <c r="G101" s="286"/>
      <c r="H101" s="14"/>
      <c r="I101" s="284" t="s">
        <v>31</v>
      </c>
      <c r="J101" s="335"/>
      <c r="K101" s="336"/>
      <c r="L101" s="78"/>
      <c r="M101" s="147" t="s">
        <v>22</v>
      </c>
      <c r="N101" s="148"/>
      <c r="O101" s="149" t="s">
        <v>45</v>
      </c>
      <c r="P101" s="150"/>
      <c r="Q101" s="150"/>
      <c r="R101" s="150"/>
      <c r="S101" s="150"/>
      <c r="T101" s="150"/>
      <c r="U101" s="151"/>
      <c r="V101" s="170"/>
      <c r="W101" s="170"/>
      <c r="X101" s="170"/>
      <c r="Y101" s="170"/>
      <c r="Z101" s="170"/>
      <c r="AA101" s="170"/>
      <c r="AB101" s="170"/>
      <c r="AC101" s="170"/>
      <c r="AD101" s="170"/>
      <c r="AE101" s="171"/>
    </row>
    <row r="102" spans="1:31" ht="15.6" thickBot="1" x14ac:dyDescent="0.3">
      <c r="A102" s="287"/>
      <c r="B102" s="288"/>
      <c r="C102" s="288"/>
      <c r="D102" s="288"/>
      <c r="E102" s="288"/>
      <c r="F102" s="288"/>
      <c r="G102" s="289"/>
      <c r="H102" s="78"/>
      <c r="I102" s="337"/>
      <c r="J102" s="338"/>
      <c r="K102" s="339"/>
      <c r="L102" s="78"/>
      <c r="M102" s="155"/>
      <c r="N102" s="156"/>
      <c r="O102" s="157" t="s">
        <v>63</v>
      </c>
      <c r="P102" s="78"/>
      <c r="Q102" s="78"/>
      <c r="R102" s="78"/>
      <c r="S102" s="78"/>
      <c r="T102" s="78"/>
      <c r="U102" s="115"/>
      <c r="V102" s="170"/>
      <c r="W102" s="170"/>
      <c r="X102" s="170"/>
      <c r="Y102" s="170"/>
      <c r="Z102" s="170"/>
      <c r="AA102" s="170"/>
      <c r="AB102" s="170"/>
      <c r="AC102" s="170"/>
      <c r="AD102" s="170"/>
      <c r="AE102" s="171"/>
    </row>
    <row r="103" spans="1:31" x14ac:dyDescent="0.25">
      <c r="A103" s="340" t="s">
        <v>23</v>
      </c>
      <c r="B103" s="341"/>
      <c r="C103" s="159"/>
      <c r="D103" s="159"/>
      <c r="E103" s="159"/>
      <c r="F103" s="199">
        <f>F50</f>
        <v>0</v>
      </c>
      <c r="G103" s="160" t="s">
        <v>24</v>
      </c>
      <c r="H103" s="105"/>
      <c r="I103" s="158"/>
      <c r="J103" s="159"/>
      <c r="K103" s="160"/>
      <c r="L103" s="105"/>
      <c r="M103" s="155"/>
      <c r="N103" s="156"/>
      <c r="O103" s="157" t="s">
        <v>66</v>
      </c>
      <c r="P103" s="78"/>
      <c r="Q103" s="78"/>
      <c r="R103" s="78"/>
      <c r="S103" s="78"/>
      <c r="T103" s="78"/>
      <c r="U103" s="7"/>
      <c r="V103" s="170"/>
      <c r="W103" s="170"/>
      <c r="X103" s="170"/>
      <c r="Y103" s="170"/>
      <c r="Z103" s="170"/>
      <c r="AA103" s="170"/>
      <c r="AB103" s="170"/>
      <c r="AC103" s="170"/>
      <c r="AD103" s="170"/>
      <c r="AE103" s="171"/>
    </row>
    <row r="104" spans="1:31" ht="13.8" thickBot="1" x14ac:dyDescent="0.3">
      <c r="A104" s="161"/>
      <c r="B104" s="100"/>
      <c r="C104" s="100"/>
      <c r="D104" s="100"/>
      <c r="E104" s="100"/>
      <c r="F104" s="116"/>
      <c r="G104" s="162"/>
      <c r="H104" s="100"/>
      <c r="I104" s="161"/>
      <c r="J104" s="100"/>
      <c r="K104" s="162"/>
      <c r="L104" s="100"/>
      <c r="M104" s="152"/>
      <c r="N104" s="153"/>
      <c r="O104" s="163" t="s">
        <v>25</v>
      </c>
      <c r="P104" s="153"/>
      <c r="Q104" s="153"/>
      <c r="R104" s="153"/>
      <c r="S104" s="153"/>
      <c r="T104" s="153"/>
      <c r="U104" s="154"/>
      <c r="V104" s="170"/>
      <c r="W104" s="170"/>
      <c r="X104" s="170"/>
      <c r="Y104" s="170"/>
      <c r="Z104" s="170"/>
      <c r="AA104" s="170"/>
      <c r="AB104" s="170"/>
      <c r="AC104" s="170"/>
      <c r="AD104" s="170"/>
      <c r="AE104" s="171"/>
    </row>
    <row r="105" spans="1:31" x14ac:dyDescent="0.25">
      <c r="A105" s="97" t="s">
        <v>26</v>
      </c>
      <c r="B105" s="78"/>
      <c r="C105" s="78"/>
      <c r="D105" s="78"/>
      <c r="E105" s="78"/>
      <c r="F105" s="72"/>
      <c r="G105" s="7" t="s">
        <v>27</v>
      </c>
      <c r="H105" s="78"/>
      <c r="I105" s="97"/>
      <c r="J105" s="78"/>
      <c r="K105" s="7"/>
      <c r="L105" s="78"/>
      <c r="M105" s="78"/>
      <c r="N105" s="78"/>
      <c r="O105" s="78"/>
      <c r="P105" s="78"/>
      <c r="Q105" s="78"/>
      <c r="R105" s="78"/>
      <c r="S105" s="78"/>
      <c r="T105" s="78"/>
      <c r="U105" s="78"/>
      <c r="V105" s="170"/>
      <c r="W105" s="170"/>
      <c r="X105" s="170"/>
      <c r="Y105" s="170"/>
      <c r="Z105" s="170"/>
      <c r="AA105" s="170"/>
      <c r="AB105" s="170"/>
      <c r="AC105" s="170"/>
      <c r="AD105" s="170"/>
      <c r="AE105" s="171"/>
    </row>
    <row r="106" spans="1:31" x14ac:dyDescent="0.25">
      <c r="A106" s="97"/>
      <c r="B106" s="78"/>
      <c r="C106" s="78"/>
      <c r="D106" s="78"/>
      <c r="E106" s="78"/>
      <c r="F106" s="78"/>
      <c r="G106" s="7"/>
      <c r="H106" s="78"/>
      <c r="I106" s="97"/>
      <c r="J106" s="78"/>
      <c r="K106" s="7"/>
      <c r="L106" s="78"/>
      <c r="M106" s="78"/>
      <c r="N106" s="78"/>
      <c r="O106" s="78"/>
      <c r="P106" s="78"/>
      <c r="Q106" s="78"/>
      <c r="R106" s="78"/>
      <c r="S106" s="78"/>
      <c r="T106" s="78"/>
      <c r="U106" s="78"/>
      <c r="V106" s="170"/>
      <c r="W106" s="170"/>
      <c r="X106" s="170"/>
      <c r="Y106" s="170"/>
      <c r="Z106" s="170"/>
      <c r="AA106" s="170"/>
      <c r="AB106" s="170"/>
      <c r="AC106" s="170"/>
      <c r="AD106" s="170"/>
      <c r="AE106" s="171"/>
    </row>
    <row r="107" spans="1:31" x14ac:dyDescent="0.25">
      <c r="A107" s="164" t="s">
        <v>28</v>
      </c>
      <c r="B107" s="78"/>
      <c r="C107" s="78"/>
      <c r="D107" s="78"/>
      <c r="E107" s="78"/>
      <c r="F107" s="78"/>
      <c r="G107" s="7"/>
      <c r="H107" s="78"/>
      <c r="I107" s="99"/>
      <c r="J107" s="79" t="str">
        <f>IF(M107=0,"POSITIVO","NEGATIVO")</f>
        <v>POSITIVO</v>
      </c>
      <c r="K107" s="103"/>
      <c r="L107" s="78"/>
      <c r="M107" s="165">
        <f>COUNTIF(P94:P99,"&gt;=0.02")</f>
        <v>0</v>
      </c>
      <c r="N107" s="78"/>
      <c r="O107" s="170"/>
      <c r="P107" s="170"/>
      <c r="Q107" s="170"/>
      <c r="R107" s="170"/>
      <c r="S107" s="170"/>
      <c r="T107" s="170"/>
      <c r="U107" s="170"/>
      <c r="V107" s="170"/>
      <c r="W107" s="170"/>
      <c r="X107" s="170"/>
      <c r="Y107" s="170"/>
      <c r="Z107" s="170"/>
      <c r="AA107" s="170"/>
      <c r="AB107" s="170"/>
      <c r="AC107" s="170"/>
      <c r="AD107" s="170"/>
      <c r="AE107" s="171"/>
    </row>
    <row r="108" spans="1:31" x14ac:dyDescent="0.25">
      <c r="A108" s="166"/>
      <c r="B108" s="78"/>
      <c r="C108" s="78"/>
      <c r="D108" s="78"/>
      <c r="E108" s="78"/>
      <c r="F108" s="78"/>
      <c r="G108" s="7"/>
      <c r="H108" s="78"/>
      <c r="I108" s="97"/>
      <c r="J108" s="78"/>
      <c r="K108" s="7"/>
      <c r="L108" s="78"/>
      <c r="M108" s="78"/>
      <c r="N108" s="78"/>
      <c r="O108" s="170"/>
      <c r="P108" s="170"/>
      <c r="Q108" s="170"/>
      <c r="R108" s="170"/>
      <c r="S108" s="170"/>
      <c r="T108" s="170"/>
      <c r="U108" s="170"/>
      <c r="V108" s="170"/>
      <c r="W108" s="170"/>
      <c r="X108" s="170"/>
      <c r="Y108" s="170"/>
      <c r="Z108" s="170"/>
      <c r="AA108" s="170"/>
      <c r="AB108" s="170"/>
      <c r="AC108" s="170"/>
      <c r="AD108" s="170"/>
      <c r="AE108" s="171"/>
    </row>
    <row r="109" spans="1:31" x14ac:dyDescent="0.25">
      <c r="A109" s="164" t="s">
        <v>65</v>
      </c>
      <c r="B109" s="78"/>
      <c r="C109" s="78"/>
      <c r="D109" s="78"/>
      <c r="E109" s="78"/>
      <c r="F109" s="85" t="e">
        <f>ABS(F97-N97)</f>
        <v>#DIV/0!</v>
      </c>
      <c r="G109" s="7"/>
      <c r="H109" s="78"/>
      <c r="I109" s="97"/>
      <c r="J109" s="79" t="e">
        <f>IF(F109&lt;=0.01,"POSITIVO","NEGATIVO")</f>
        <v>#DIV/0!</v>
      </c>
      <c r="K109" s="7"/>
      <c r="L109" s="78"/>
      <c r="M109" s="78"/>
      <c r="N109" s="78"/>
      <c r="O109" s="170"/>
      <c r="P109" s="170"/>
      <c r="Q109" s="170"/>
      <c r="R109" s="170"/>
      <c r="S109" s="170"/>
      <c r="T109" s="170"/>
      <c r="U109" s="170"/>
      <c r="V109" s="170"/>
      <c r="W109" s="170"/>
      <c r="X109" s="170"/>
      <c r="Y109" s="170"/>
      <c r="Z109" s="170"/>
      <c r="AA109" s="170"/>
      <c r="AB109" s="170"/>
      <c r="AC109" s="170"/>
      <c r="AD109" s="170"/>
      <c r="AE109" s="171"/>
    </row>
    <row r="110" spans="1:31" x14ac:dyDescent="0.25">
      <c r="A110" s="97"/>
      <c r="B110" s="78"/>
      <c r="C110" s="78"/>
      <c r="D110" s="78"/>
      <c r="E110" s="78"/>
      <c r="F110" s="78"/>
      <c r="G110" s="7"/>
      <c r="H110" s="78"/>
      <c r="I110" s="97"/>
      <c r="J110" s="78"/>
      <c r="K110" s="7"/>
      <c r="L110" s="78"/>
      <c r="M110" s="78"/>
      <c r="N110" s="78"/>
      <c r="O110" s="170"/>
      <c r="P110" s="170"/>
      <c r="Q110" s="170"/>
      <c r="R110" s="170"/>
      <c r="S110" s="170"/>
      <c r="T110" s="170"/>
      <c r="U110" s="170"/>
      <c r="V110" s="170"/>
      <c r="W110" s="170"/>
      <c r="X110" s="170"/>
      <c r="Y110" s="170"/>
      <c r="Z110" s="170"/>
      <c r="AA110" s="170"/>
      <c r="AB110" s="170"/>
      <c r="AC110" s="170"/>
      <c r="AD110" s="170"/>
      <c r="AE110" s="171"/>
    </row>
    <row r="111" spans="1:31" x14ac:dyDescent="0.25">
      <c r="A111" s="164" t="s">
        <v>43</v>
      </c>
      <c r="B111" s="78"/>
      <c r="C111" s="78"/>
      <c r="D111" s="78"/>
      <c r="E111" s="78"/>
      <c r="F111" s="72"/>
      <c r="G111" s="7" t="s">
        <v>29</v>
      </c>
      <c r="H111" s="78"/>
      <c r="I111" s="97"/>
      <c r="J111" s="79" t="str">
        <f>IF(F111&lt;0.5,"POSITIVO","NEGATIVO")</f>
        <v>POSITIVO</v>
      </c>
      <c r="K111" s="7"/>
      <c r="L111" s="78"/>
      <c r="M111" s="78"/>
      <c r="N111" s="78"/>
      <c r="O111" s="170"/>
      <c r="P111" s="170"/>
      <c r="Q111" s="170"/>
      <c r="R111" s="170"/>
      <c r="S111" s="170"/>
      <c r="T111" s="170"/>
      <c r="U111" s="170"/>
      <c r="V111" s="170"/>
      <c r="W111" s="170"/>
      <c r="X111" s="170"/>
      <c r="Y111" s="170"/>
      <c r="Z111" s="170"/>
      <c r="AA111" s="170"/>
      <c r="AB111" s="170"/>
      <c r="AC111" s="170"/>
      <c r="AD111" s="170"/>
      <c r="AE111" s="171"/>
    </row>
    <row r="112" spans="1:31" x14ac:dyDescent="0.25">
      <c r="A112" s="97"/>
      <c r="B112" s="78"/>
      <c r="C112" s="78"/>
      <c r="D112" s="78"/>
      <c r="E112" s="78"/>
      <c r="F112" s="78"/>
      <c r="G112" s="7"/>
      <c r="H112" s="78"/>
      <c r="I112" s="97"/>
      <c r="J112" s="78"/>
      <c r="K112" s="7"/>
      <c r="L112" s="78"/>
      <c r="M112" s="78"/>
      <c r="N112" s="78"/>
      <c r="O112" s="170"/>
      <c r="P112" s="170"/>
      <c r="Q112" s="170"/>
      <c r="R112" s="170"/>
      <c r="S112" s="170"/>
      <c r="T112" s="170"/>
      <c r="U112" s="170"/>
      <c r="V112" s="170"/>
      <c r="W112" s="170"/>
      <c r="X112" s="170"/>
      <c r="Y112" s="170"/>
      <c r="Z112" s="170"/>
      <c r="AA112" s="170"/>
      <c r="AB112" s="170"/>
      <c r="AC112" s="170"/>
      <c r="AD112" s="170"/>
      <c r="AE112" s="171"/>
    </row>
    <row r="113" spans="1:31" x14ac:dyDescent="0.25">
      <c r="A113" s="164" t="s">
        <v>44</v>
      </c>
      <c r="B113" s="78"/>
      <c r="C113" s="78"/>
      <c r="D113" s="78"/>
      <c r="E113" s="78"/>
      <c r="F113" s="86">
        <f>(MAX(D94:D96,L94:L96))-(MIN(D94:D96,L94:L96))</f>
        <v>0</v>
      </c>
      <c r="G113" s="167" t="s">
        <v>14</v>
      </c>
      <c r="H113" s="78"/>
      <c r="I113" s="97"/>
      <c r="J113" s="79" t="e">
        <f>IF(F113&lt;=B98,"POSITIVO","NEGATIVO")</f>
        <v>#DIV/0!</v>
      </c>
      <c r="K113" s="7"/>
      <c r="L113" s="78"/>
      <c r="M113" s="78"/>
      <c r="N113" s="78"/>
      <c r="O113" s="170"/>
      <c r="P113" s="170"/>
      <c r="Q113" s="170"/>
      <c r="R113" s="170"/>
      <c r="S113" s="170"/>
      <c r="T113" s="170"/>
      <c r="U113" s="170"/>
      <c r="V113" s="170"/>
      <c r="W113" s="170"/>
      <c r="X113" s="170"/>
      <c r="Y113" s="170"/>
      <c r="Z113" s="170"/>
      <c r="AA113" s="170"/>
      <c r="AB113" s="170"/>
      <c r="AC113" s="170"/>
      <c r="AD113" s="170"/>
      <c r="AE113" s="171"/>
    </row>
    <row r="114" spans="1:31" ht="13.8" thickBot="1" x14ac:dyDescent="0.3">
      <c r="A114" s="152"/>
      <c r="B114" s="153"/>
      <c r="C114" s="153"/>
      <c r="D114" s="153"/>
      <c r="E114" s="153"/>
      <c r="F114" s="153"/>
      <c r="G114" s="154"/>
      <c r="H114" s="78"/>
      <c r="I114" s="152"/>
      <c r="J114" s="153"/>
      <c r="K114" s="154"/>
      <c r="L114" s="78"/>
      <c r="M114" s="78"/>
      <c r="N114" s="78"/>
      <c r="O114" s="78"/>
      <c r="P114" s="78"/>
      <c r="Q114" s="78"/>
      <c r="R114" s="78"/>
      <c r="S114" s="78"/>
      <c r="T114" s="78"/>
      <c r="U114" s="78"/>
      <c r="V114" s="170"/>
      <c r="W114" s="170"/>
      <c r="X114" s="170"/>
      <c r="Y114" s="170"/>
      <c r="Z114" s="170"/>
      <c r="AA114" s="170"/>
      <c r="AB114" s="170"/>
      <c r="AC114" s="170"/>
      <c r="AD114" s="170"/>
      <c r="AE114" s="171"/>
    </row>
    <row r="115" spans="1:31" ht="13.8" thickBot="1" x14ac:dyDescent="0.3">
      <c r="A115" s="196"/>
      <c r="B115" s="197"/>
      <c r="C115" s="197"/>
      <c r="D115" s="197"/>
      <c r="E115" s="197"/>
      <c r="F115" s="197"/>
      <c r="G115" s="197"/>
      <c r="H115" s="197"/>
      <c r="I115" s="197"/>
      <c r="J115" s="197"/>
      <c r="K115" s="197"/>
      <c r="L115" s="197"/>
      <c r="M115" s="197"/>
      <c r="N115" s="197"/>
      <c r="O115" s="197"/>
      <c r="P115" s="197"/>
      <c r="Q115" s="197"/>
      <c r="R115" s="197"/>
      <c r="S115" s="197"/>
      <c r="T115" s="197"/>
      <c r="U115" s="197"/>
      <c r="V115" s="197"/>
      <c r="W115" s="197"/>
      <c r="X115" s="197"/>
      <c r="Y115" s="197"/>
      <c r="Z115" s="197"/>
      <c r="AA115" s="197"/>
      <c r="AB115" s="197"/>
      <c r="AC115" s="197"/>
      <c r="AD115" s="197"/>
      <c r="AE115" s="198"/>
    </row>
  </sheetData>
  <sheetProtection algorithmName="SHA-512" hashValue="Nz8a3mh0okvN1nRiMJNUFVE7r3mgEcNDakb3aFQUo8i3jC4L2SfR04f5l3pB7wJXfAKUFIF9I9fl3epfAdChFg==" saltValue="zz0duV3jwWdW0NMzqfEEXQ==" spinCount="100000" sheet="1" objects="1" scenarios="1"/>
  <mergeCells count="68">
    <mergeCell ref="A1:AE2"/>
    <mergeCell ref="C35:K35"/>
    <mergeCell ref="A103:B103"/>
    <mergeCell ref="A90:F90"/>
    <mergeCell ref="I90:N90"/>
    <mergeCell ref="A92:A93"/>
    <mergeCell ref="B92:B93"/>
    <mergeCell ref="C92:C93"/>
    <mergeCell ref="I92:I93"/>
    <mergeCell ref="J92:J93"/>
    <mergeCell ref="K92:K93"/>
    <mergeCell ref="M71:N72"/>
    <mergeCell ref="A74:G75"/>
    <mergeCell ref="I98:L99"/>
    <mergeCell ref="M98:N99"/>
    <mergeCell ref="A101:G102"/>
    <mergeCell ref="I101:K102"/>
    <mergeCell ref="I74:K75"/>
    <mergeCell ref="A76:B76"/>
    <mergeCell ref="I48:K49"/>
    <mergeCell ref="A63:F63"/>
    <mergeCell ref="I63:N63"/>
    <mergeCell ref="A50:B50"/>
    <mergeCell ref="I71:L72"/>
    <mergeCell ref="A65:A66"/>
    <mergeCell ref="B65:B66"/>
    <mergeCell ref="C65:C66"/>
    <mergeCell ref="I65:I66"/>
    <mergeCell ref="J65:J66"/>
    <mergeCell ref="K65:K66"/>
    <mergeCell ref="N55:Z59"/>
    <mergeCell ref="V48:Z51"/>
    <mergeCell ref="V11:AD27"/>
    <mergeCell ref="B25:D25"/>
    <mergeCell ref="B12:F12"/>
    <mergeCell ref="G12:H18"/>
    <mergeCell ref="I12:M12"/>
    <mergeCell ref="J15:K15"/>
    <mergeCell ref="J16:K16"/>
    <mergeCell ref="M14:M17"/>
    <mergeCell ref="N12:U26"/>
    <mergeCell ref="B16:E16"/>
    <mergeCell ref="B20:F20"/>
    <mergeCell ref="C14:D14"/>
    <mergeCell ref="C17:D18"/>
    <mergeCell ref="E17:E18"/>
    <mergeCell ref="C15:D15"/>
    <mergeCell ref="A6:AE7"/>
    <mergeCell ref="B9:C9"/>
    <mergeCell ref="V9:AE10"/>
    <mergeCell ref="E9:F10"/>
    <mergeCell ref="G9:K10"/>
    <mergeCell ref="Q9:U10"/>
    <mergeCell ref="M9:P10"/>
    <mergeCell ref="I45:L46"/>
    <mergeCell ref="M45:N46"/>
    <mergeCell ref="A48:G49"/>
    <mergeCell ref="A28:K29"/>
    <mergeCell ref="A30:K34"/>
    <mergeCell ref="B39:B40"/>
    <mergeCell ref="I37:N37"/>
    <mergeCell ref="I39:I40"/>
    <mergeCell ref="J39:J40"/>
    <mergeCell ref="K39:K40"/>
    <mergeCell ref="C39:C40"/>
    <mergeCell ref="A37:F37"/>
    <mergeCell ref="A39:A40"/>
    <mergeCell ref="A35:B35"/>
  </mergeCells>
  <conditionalFormatting sqref="B9:C9">
    <cfRule type="containsBlanks" dxfId="35" priority="1">
      <formula>LEN(TRIM(B9))=0</formula>
    </cfRule>
  </conditionalFormatting>
  <conditionalFormatting sqref="M45:N46">
    <cfRule type="containsErrors" dxfId="34" priority="8">
      <formula>ISERROR(M45)</formula>
    </cfRule>
    <cfRule type="notContainsBlanks" dxfId="33" priority="10">
      <formula>LEN(TRIM(M45))&gt;0</formula>
    </cfRule>
  </conditionalFormatting>
  <conditionalFormatting sqref="M71:N72">
    <cfRule type="containsErrors" dxfId="32" priority="4">
      <formula>ISERROR(M71)</formula>
    </cfRule>
    <cfRule type="notContainsBlanks" dxfId="31" priority="5">
      <formula>LEN(TRIM(M71))&gt;0</formula>
    </cfRule>
  </conditionalFormatting>
  <conditionalFormatting sqref="M98:N99">
    <cfRule type="containsErrors" dxfId="30" priority="2">
      <formula>ISERROR(M98)</formula>
    </cfRule>
    <cfRule type="notContainsBlanks" dxfId="29" priority="3">
      <formula>LEN(TRIM(M98))&gt;0</formula>
    </cfRule>
  </conditionalFormatting>
  <conditionalFormatting sqref="S43">
    <cfRule type="containsErrors" dxfId="28" priority="9">
      <formula>ISERROR(S43)</formula>
    </cfRule>
  </conditionalFormatting>
  <dataValidations count="2">
    <dataValidation type="list" allowBlank="1" showInputMessage="1" showErrorMessage="1" sqref="E14" xr:uid="{39629E68-A474-402B-98BB-9E8E98A04365}">
      <formula1>$F$13:$F$15</formula1>
    </dataValidation>
    <dataValidation type="list" allowBlank="1" showInputMessage="1" showErrorMessage="1" sqref="E25" xr:uid="{D2DF35BD-7BB2-414D-98CC-ADE277A8F403}">
      <formula1>$F$24:$F$26</formula1>
    </dataValidation>
  </dataValidations>
  <printOptions horizontalCentered="1" verticalCentered="1"/>
  <pageMargins left="0.2" right="0" top="0.39370078740157483" bottom="0.39370078740157483" header="0.17" footer="0.39"/>
  <pageSetup paperSize="9" scale="65" orientation="landscape" r:id="rId1"/>
  <headerFooter alignWithMargins="0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58150A-65B7-425B-BB41-6D884B5DA018}">
  <sheetPr>
    <tabColor theme="8" tint="0.59999389629810485"/>
  </sheetPr>
  <dimension ref="A1:AE115"/>
  <sheetViews>
    <sheetView topLeftCell="A88" zoomScale="90" zoomScaleNormal="90" zoomScaleSheetLayoutView="75" workbookViewId="0">
      <selection activeCell="J115" sqref="J115"/>
    </sheetView>
  </sheetViews>
  <sheetFormatPr defaultColWidth="9.109375" defaultRowHeight="13.2" x14ac:dyDescent="0.25"/>
  <cols>
    <col min="1" max="1" width="11.44140625" style="26" customWidth="1"/>
    <col min="2" max="2" width="12.33203125" style="26" customWidth="1"/>
    <col min="3" max="3" width="15.109375" style="26" customWidth="1"/>
    <col min="4" max="4" width="15.33203125" style="26" customWidth="1"/>
    <col min="5" max="5" width="14.44140625" style="26" customWidth="1"/>
    <col min="6" max="6" width="12.109375" style="26" customWidth="1"/>
    <col min="7" max="7" width="8.109375" style="26" customWidth="1"/>
    <col min="8" max="8" width="0.88671875" style="26" customWidth="1"/>
    <col min="9" max="9" width="11" style="26" customWidth="1"/>
    <col min="10" max="10" width="13" style="26" customWidth="1"/>
    <col min="11" max="11" width="14.5546875" style="26" customWidth="1"/>
    <col min="12" max="12" width="10.109375" style="26" customWidth="1"/>
    <col min="13" max="13" width="17.109375" style="26" customWidth="1"/>
    <col min="14" max="14" width="9.88671875" style="26" customWidth="1"/>
    <col min="15" max="15" width="8.109375" style="26" customWidth="1"/>
    <col min="16" max="16" width="8.5546875" style="26" customWidth="1"/>
    <col min="17" max="17" width="9" style="26" customWidth="1"/>
    <col min="18" max="18" width="4.33203125" style="26" customWidth="1"/>
    <col min="19" max="19" width="7.109375" style="26" customWidth="1"/>
    <col min="20" max="20" width="4.33203125" style="26" customWidth="1"/>
    <col min="21" max="21" width="16.33203125" style="26" customWidth="1"/>
    <col min="22" max="22" width="9.88671875" style="26" customWidth="1"/>
    <col min="23" max="23" width="9.6640625" style="26" customWidth="1"/>
    <col min="24" max="24" width="2.33203125" style="26" customWidth="1"/>
    <col min="25" max="25" width="6.33203125" style="26" customWidth="1"/>
    <col min="26" max="26" width="11.44140625" style="26" customWidth="1"/>
    <col min="27" max="28" width="7.5546875" style="26" customWidth="1"/>
    <col min="29" max="29" width="3.88671875" style="26" customWidth="1"/>
    <col min="30" max="30" width="5.88671875" style="26" customWidth="1"/>
    <col min="31" max="31" width="2.6640625" style="26" customWidth="1"/>
    <col min="32" max="16384" width="9.109375" style="26"/>
  </cols>
  <sheetData>
    <row r="1" spans="1:31" x14ac:dyDescent="0.25">
      <c r="A1" s="342" t="s">
        <v>70</v>
      </c>
      <c r="B1" s="343"/>
      <c r="C1" s="343"/>
      <c r="D1" s="343"/>
      <c r="E1" s="343"/>
      <c r="F1" s="343"/>
      <c r="G1" s="343"/>
      <c r="H1" s="343"/>
      <c r="I1" s="343"/>
      <c r="J1" s="343"/>
      <c r="K1" s="343"/>
      <c r="L1" s="343"/>
      <c r="M1" s="343"/>
      <c r="N1" s="343"/>
      <c r="O1" s="343"/>
      <c r="P1" s="343"/>
      <c r="Q1" s="343"/>
      <c r="R1" s="343"/>
      <c r="S1" s="343"/>
      <c r="T1" s="343"/>
      <c r="U1" s="343"/>
      <c r="V1" s="343"/>
      <c r="W1" s="343"/>
      <c r="X1" s="343"/>
      <c r="Y1" s="343"/>
      <c r="Z1" s="343"/>
      <c r="AA1" s="343"/>
      <c r="AB1" s="343"/>
      <c r="AC1" s="343"/>
      <c r="AD1" s="343"/>
      <c r="AE1" s="344"/>
    </row>
    <row r="2" spans="1:31" x14ac:dyDescent="0.25">
      <c r="A2" s="345"/>
      <c r="B2" s="346"/>
      <c r="C2" s="346"/>
      <c r="D2" s="346"/>
      <c r="E2" s="346"/>
      <c r="F2" s="346"/>
      <c r="G2" s="346"/>
      <c r="H2" s="346"/>
      <c r="I2" s="346"/>
      <c r="J2" s="346"/>
      <c r="K2" s="346"/>
      <c r="L2" s="346"/>
      <c r="M2" s="346"/>
      <c r="N2" s="346"/>
      <c r="O2" s="346"/>
      <c r="P2" s="346"/>
      <c r="Q2" s="346"/>
      <c r="R2" s="346"/>
      <c r="S2" s="346"/>
      <c r="T2" s="346"/>
      <c r="U2" s="346"/>
      <c r="V2" s="346"/>
      <c r="W2" s="346"/>
      <c r="X2" s="346"/>
      <c r="Y2" s="346"/>
      <c r="Z2" s="346"/>
      <c r="AA2" s="346"/>
      <c r="AB2" s="346"/>
      <c r="AC2" s="346"/>
      <c r="AD2" s="346"/>
      <c r="AE2" s="347"/>
    </row>
    <row r="3" spans="1:31" ht="30" customHeight="1" x14ac:dyDescent="0.25">
      <c r="A3" s="234"/>
      <c r="B3" s="235"/>
      <c r="C3" s="235"/>
      <c r="D3" s="235"/>
      <c r="E3" s="235"/>
      <c r="F3" s="235"/>
      <c r="G3" s="235"/>
      <c r="H3" s="235"/>
      <c r="I3" s="235"/>
      <c r="J3" s="235"/>
      <c r="K3" s="235"/>
      <c r="L3" s="235"/>
      <c r="M3" s="235"/>
      <c r="N3" s="235"/>
      <c r="O3" s="235"/>
      <c r="P3" s="235"/>
      <c r="Q3" s="235"/>
      <c r="R3" s="235"/>
      <c r="S3" s="235"/>
      <c r="T3" s="235"/>
      <c r="U3" s="235"/>
      <c r="V3" s="235"/>
      <c r="W3" s="235"/>
      <c r="X3" s="235"/>
      <c r="Y3" s="235"/>
      <c r="Z3" s="235"/>
      <c r="AA3" s="235"/>
      <c r="AB3" s="235"/>
      <c r="AC3" s="235"/>
      <c r="AD3" s="235"/>
      <c r="AE3" s="236"/>
    </row>
    <row r="4" spans="1:31" s="92" customFormat="1" ht="23.25" customHeight="1" x14ac:dyDescent="0.3">
      <c r="A4" s="234"/>
      <c r="B4" s="235"/>
      <c r="C4" s="235"/>
      <c r="D4" s="235"/>
      <c r="E4" s="235"/>
      <c r="F4" s="235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5"/>
      <c r="AA4" s="235"/>
      <c r="AB4" s="235"/>
      <c r="AC4" s="235"/>
      <c r="AD4" s="235"/>
      <c r="AE4" s="236"/>
    </row>
    <row r="5" spans="1:31" s="92" customFormat="1" ht="23.25" customHeight="1" thickBot="1" x14ac:dyDescent="0.35">
      <c r="A5" s="237"/>
      <c r="B5" s="238"/>
      <c r="C5" s="238"/>
      <c r="D5" s="238"/>
      <c r="E5" s="238"/>
      <c r="F5" s="238"/>
      <c r="G5" s="238"/>
      <c r="H5" s="238"/>
      <c r="I5" s="238"/>
      <c r="J5" s="238"/>
      <c r="K5" s="238"/>
      <c r="L5" s="238"/>
      <c r="M5" s="238"/>
      <c r="N5" s="238"/>
      <c r="O5" s="238"/>
      <c r="P5" s="238"/>
      <c r="Q5" s="238"/>
      <c r="R5" s="238"/>
      <c r="S5" s="238"/>
      <c r="T5" s="238"/>
      <c r="U5" s="238"/>
      <c r="V5" s="238"/>
      <c r="W5" s="238"/>
      <c r="X5" s="238"/>
      <c r="Y5" s="238"/>
      <c r="Z5" s="238"/>
      <c r="AA5" s="238"/>
      <c r="AB5" s="238"/>
      <c r="AC5" s="238"/>
      <c r="AD5" s="238"/>
      <c r="AE5" s="239"/>
    </row>
    <row r="6" spans="1:31" ht="18.75" customHeight="1" x14ac:dyDescent="0.25">
      <c r="A6" s="240" t="s">
        <v>74</v>
      </c>
      <c r="B6" s="241"/>
      <c r="C6" s="241"/>
      <c r="D6" s="241"/>
      <c r="E6" s="241"/>
      <c r="F6" s="241"/>
      <c r="G6" s="241"/>
      <c r="H6" s="241"/>
      <c r="I6" s="241"/>
      <c r="J6" s="241"/>
      <c r="K6" s="241"/>
      <c r="L6" s="241"/>
      <c r="M6" s="241"/>
      <c r="N6" s="241"/>
      <c r="O6" s="241"/>
      <c r="P6" s="241"/>
      <c r="Q6" s="241"/>
      <c r="R6" s="241"/>
      <c r="S6" s="241"/>
      <c r="T6" s="241"/>
      <c r="U6" s="241"/>
      <c r="V6" s="241"/>
      <c r="W6" s="241"/>
      <c r="X6" s="241"/>
      <c r="Y6" s="241"/>
      <c r="Z6" s="241"/>
      <c r="AA6" s="241"/>
      <c r="AB6" s="241"/>
      <c r="AC6" s="241"/>
      <c r="AD6" s="241"/>
      <c r="AE6" s="242"/>
    </row>
    <row r="7" spans="1:31" ht="45.75" customHeight="1" x14ac:dyDescent="0.25">
      <c r="A7" s="243"/>
      <c r="B7" s="244"/>
      <c r="C7" s="244"/>
      <c r="D7" s="244"/>
      <c r="E7" s="244"/>
      <c r="F7" s="244"/>
      <c r="G7" s="244"/>
      <c r="H7" s="244"/>
      <c r="I7" s="244"/>
      <c r="J7" s="244"/>
      <c r="K7" s="244"/>
      <c r="L7" s="244"/>
      <c r="M7" s="244"/>
      <c r="N7" s="244"/>
      <c r="O7" s="244"/>
      <c r="P7" s="244"/>
      <c r="Q7" s="244"/>
      <c r="R7" s="244"/>
      <c r="S7" s="244"/>
      <c r="T7" s="244"/>
      <c r="U7" s="244"/>
      <c r="V7" s="244"/>
      <c r="W7" s="244"/>
      <c r="X7" s="244"/>
      <c r="Y7" s="244"/>
      <c r="Z7" s="244"/>
      <c r="AA7" s="244"/>
      <c r="AB7" s="244"/>
      <c r="AC7" s="244"/>
      <c r="AD7" s="244"/>
      <c r="AE7" s="245"/>
    </row>
    <row r="8" spans="1:31" s="92" customFormat="1" ht="12.75" customHeight="1" thickBot="1" x14ac:dyDescent="0.35">
      <c r="A8" s="93"/>
      <c r="B8" s="91"/>
      <c r="C8" s="91"/>
      <c r="D8" s="91"/>
      <c r="E8" s="91"/>
      <c r="F8" s="91"/>
      <c r="G8" s="91"/>
      <c r="H8" s="91"/>
      <c r="I8" s="91"/>
      <c r="J8" s="91"/>
      <c r="K8" s="91"/>
      <c r="L8" s="91"/>
      <c r="M8" s="91"/>
      <c r="N8" s="91"/>
      <c r="O8" s="91"/>
      <c r="P8" s="91"/>
      <c r="Q8" s="91"/>
      <c r="R8" s="91"/>
      <c r="S8" s="91"/>
      <c r="T8" s="91"/>
      <c r="U8" s="91"/>
      <c r="V8" s="91"/>
      <c r="W8" s="91"/>
      <c r="X8" s="91"/>
      <c r="Y8" s="91"/>
      <c r="Z8" s="91"/>
      <c r="AA8" s="91"/>
      <c r="AB8" s="91"/>
      <c r="AC8" s="91"/>
      <c r="AD8" s="91"/>
      <c r="AE8" s="94"/>
    </row>
    <row r="9" spans="1:31" ht="14.25" customHeight="1" thickBot="1" x14ac:dyDescent="0.3">
      <c r="A9" s="66" t="s">
        <v>0</v>
      </c>
      <c r="B9" s="246" t="str">
        <f>IF('5 ms'!B9="","",'5 ms'!B9)</f>
        <v/>
      </c>
      <c r="C9" s="247"/>
      <c r="D9" s="78"/>
      <c r="E9" s="248" t="s">
        <v>6</v>
      </c>
      <c r="F9" s="248"/>
      <c r="G9" s="257" t="str">
        <f>IF('5 ms'!G9="","",'5 ms'!G9)</f>
        <v/>
      </c>
      <c r="H9" s="250"/>
      <c r="I9" s="250"/>
      <c r="J9" s="250"/>
      <c r="K9" s="251"/>
      <c r="L9" s="78"/>
      <c r="M9" s="255" t="s">
        <v>7</v>
      </c>
      <c r="N9" s="255"/>
      <c r="O9" s="255"/>
      <c r="P9" s="256"/>
      <c r="Q9" s="257" t="str">
        <f>IF('5 ms'!Q9="","",'5 ms'!Q9)</f>
        <v/>
      </c>
      <c r="R9" s="250"/>
      <c r="S9" s="250"/>
      <c r="T9" s="250"/>
      <c r="U9" s="251"/>
      <c r="V9" s="311"/>
      <c r="W9" s="312"/>
      <c r="X9" s="312"/>
      <c r="Y9" s="312"/>
      <c r="Z9" s="312"/>
      <c r="AA9" s="312"/>
      <c r="AB9" s="312"/>
      <c r="AC9" s="312"/>
      <c r="AD9" s="312"/>
      <c r="AE9" s="313"/>
    </row>
    <row r="10" spans="1:31" ht="14.25" customHeight="1" thickBot="1" x14ac:dyDescent="0.3">
      <c r="A10" s="95"/>
      <c r="B10" s="96"/>
      <c r="C10" s="96"/>
      <c r="D10" s="78"/>
      <c r="E10" s="248"/>
      <c r="F10" s="248"/>
      <c r="G10" s="252"/>
      <c r="H10" s="253"/>
      <c r="I10" s="253"/>
      <c r="J10" s="253"/>
      <c r="K10" s="254"/>
      <c r="L10" s="78"/>
      <c r="M10" s="255"/>
      <c r="N10" s="255"/>
      <c r="O10" s="255"/>
      <c r="P10" s="256"/>
      <c r="Q10" s="252"/>
      <c r="R10" s="253"/>
      <c r="S10" s="253"/>
      <c r="T10" s="253"/>
      <c r="U10" s="254"/>
      <c r="V10" s="311"/>
      <c r="W10" s="312"/>
      <c r="X10" s="312"/>
      <c r="Y10" s="312"/>
      <c r="Z10" s="312"/>
      <c r="AA10" s="312"/>
      <c r="AB10" s="312"/>
      <c r="AC10" s="312"/>
      <c r="AD10" s="312"/>
      <c r="AE10" s="313"/>
    </row>
    <row r="11" spans="1:31" ht="14.25" customHeight="1" thickBot="1" x14ac:dyDescent="0.3">
      <c r="A11" s="95"/>
      <c r="B11" s="96"/>
      <c r="C11" s="96"/>
      <c r="D11" s="78"/>
      <c r="E11" s="79"/>
      <c r="F11" s="78"/>
      <c r="G11" s="78"/>
      <c r="H11" s="79"/>
      <c r="I11" s="78"/>
      <c r="J11" s="78"/>
      <c r="K11" s="78"/>
      <c r="L11" s="78"/>
      <c r="M11" s="78"/>
      <c r="N11" s="78"/>
      <c r="O11" s="78"/>
      <c r="P11" s="78"/>
      <c r="Q11" s="78"/>
      <c r="R11" s="78"/>
      <c r="S11" s="78"/>
      <c r="T11" s="78"/>
      <c r="U11" s="78"/>
      <c r="V11" s="320"/>
      <c r="W11" s="320"/>
      <c r="X11" s="320"/>
      <c r="Y11" s="320"/>
      <c r="Z11" s="320"/>
      <c r="AA11" s="320"/>
      <c r="AB11" s="320"/>
      <c r="AC11" s="320"/>
      <c r="AD11" s="320"/>
      <c r="AE11" s="7"/>
    </row>
    <row r="12" spans="1:31" ht="14.25" customHeight="1" thickBot="1" x14ac:dyDescent="0.3">
      <c r="A12" s="95"/>
      <c r="B12" s="216" t="s">
        <v>11</v>
      </c>
      <c r="C12" s="217"/>
      <c r="D12" s="217"/>
      <c r="E12" s="217"/>
      <c r="F12" s="218"/>
      <c r="G12" s="323"/>
      <c r="H12" s="324"/>
      <c r="I12" s="216" t="s">
        <v>8</v>
      </c>
      <c r="J12" s="217"/>
      <c r="K12" s="217"/>
      <c r="L12" s="217"/>
      <c r="M12" s="218"/>
      <c r="N12" s="328"/>
      <c r="O12" s="328"/>
      <c r="P12" s="328"/>
      <c r="Q12" s="328"/>
      <c r="R12" s="328"/>
      <c r="S12" s="328"/>
      <c r="T12" s="328"/>
      <c r="U12" s="328"/>
      <c r="V12" s="320"/>
      <c r="W12" s="320"/>
      <c r="X12" s="320"/>
      <c r="Y12" s="320"/>
      <c r="Z12" s="320"/>
      <c r="AA12" s="320"/>
      <c r="AB12" s="320"/>
      <c r="AC12" s="320"/>
      <c r="AD12" s="320"/>
      <c r="AE12" s="7"/>
    </row>
    <row r="13" spans="1:31" ht="17.25" customHeight="1" x14ac:dyDescent="0.25">
      <c r="A13" s="97"/>
      <c r="B13" s="13"/>
      <c r="C13" s="14"/>
      <c r="D13" s="14"/>
      <c r="E13" s="14"/>
      <c r="F13" s="47"/>
      <c r="G13" s="323"/>
      <c r="H13" s="324"/>
      <c r="I13" s="28"/>
      <c r="J13" s="29"/>
      <c r="K13" s="29"/>
      <c r="L13" s="29"/>
      <c r="M13" s="30"/>
      <c r="N13" s="328"/>
      <c r="O13" s="328"/>
      <c r="P13" s="328"/>
      <c r="Q13" s="328"/>
      <c r="R13" s="328"/>
      <c r="S13" s="328"/>
      <c r="T13" s="328"/>
      <c r="U13" s="328"/>
      <c r="V13" s="320"/>
      <c r="W13" s="320"/>
      <c r="X13" s="320"/>
      <c r="Y13" s="320"/>
      <c r="Z13" s="320"/>
      <c r="AA13" s="320"/>
      <c r="AB13" s="320"/>
      <c r="AC13" s="320"/>
      <c r="AD13" s="320"/>
      <c r="AE13" s="7"/>
    </row>
    <row r="14" spans="1:31" ht="17.25" customHeight="1" x14ac:dyDescent="0.25">
      <c r="A14" s="97"/>
      <c r="B14" s="8"/>
      <c r="C14" s="325" t="s">
        <v>10</v>
      </c>
      <c r="D14" s="326"/>
      <c r="E14" s="88"/>
      <c r="F14" s="71" t="s">
        <v>38</v>
      </c>
      <c r="G14" s="323"/>
      <c r="H14" s="324"/>
      <c r="I14" s="8"/>
      <c r="J14" s="9"/>
      <c r="K14" s="9"/>
      <c r="L14" s="9"/>
      <c r="M14" s="327"/>
      <c r="N14" s="328"/>
      <c r="O14" s="328"/>
      <c r="P14" s="328"/>
      <c r="Q14" s="328"/>
      <c r="R14" s="328"/>
      <c r="S14" s="328"/>
      <c r="T14" s="328"/>
      <c r="U14" s="328"/>
      <c r="V14" s="320"/>
      <c r="W14" s="320"/>
      <c r="X14" s="320"/>
      <c r="Y14" s="320"/>
      <c r="Z14" s="320"/>
      <c r="AA14" s="320"/>
      <c r="AB14" s="320"/>
      <c r="AC14" s="320"/>
      <c r="AD14" s="320"/>
      <c r="AE14" s="7"/>
    </row>
    <row r="15" spans="1:31" ht="17.25" customHeight="1" x14ac:dyDescent="0.25">
      <c r="A15" s="97"/>
      <c r="B15" s="8"/>
      <c r="C15" s="325" t="s">
        <v>37</v>
      </c>
      <c r="D15" s="326"/>
      <c r="E15" s="88"/>
      <c r="F15" s="71" t="s">
        <v>57</v>
      </c>
      <c r="G15" s="323"/>
      <c r="H15" s="324"/>
      <c r="I15" s="8"/>
      <c r="J15" s="325" t="s">
        <v>9</v>
      </c>
      <c r="K15" s="326"/>
      <c r="L15" s="63">
        <f>IF('5 ms'!L15="","",'5 ms'!L15)</f>
        <v>112</v>
      </c>
      <c r="M15" s="327"/>
      <c r="N15" s="328"/>
      <c r="O15" s="328"/>
      <c r="P15" s="328"/>
      <c r="Q15" s="328"/>
      <c r="R15" s="328"/>
      <c r="S15" s="328"/>
      <c r="T15" s="328"/>
      <c r="U15" s="328"/>
      <c r="V15" s="320"/>
      <c r="W15" s="320"/>
      <c r="X15" s="320"/>
      <c r="Y15" s="320"/>
      <c r="Z15" s="320"/>
      <c r="AA15" s="320"/>
      <c r="AB15" s="320"/>
      <c r="AC15" s="320"/>
      <c r="AD15" s="320"/>
      <c r="AE15" s="7"/>
    </row>
    <row r="16" spans="1:31" ht="17.25" customHeight="1" x14ac:dyDescent="0.25">
      <c r="A16" s="8"/>
      <c r="B16" s="311"/>
      <c r="C16" s="312"/>
      <c r="D16" s="312"/>
      <c r="E16" s="312"/>
      <c r="F16" s="48"/>
      <c r="G16" s="323"/>
      <c r="H16" s="324"/>
      <c r="I16" s="8"/>
      <c r="J16" s="325" t="s">
        <v>10</v>
      </c>
      <c r="K16" s="326"/>
      <c r="L16" s="63" t="s">
        <v>38</v>
      </c>
      <c r="M16" s="327"/>
      <c r="N16" s="328"/>
      <c r="O16" s="328"/>
      <c r="P16" s="328"/>
      <c r="Q16" s="328"/>
      <c r="R16" s="328"/>
      <c r="S16" s="328"/>
      <c r="T16" s="328"/>
      <c r="U16" s="328"/>
      <c r="V16" s="320"/>
      <c r="W16" s="320"/>
      <c r="X16" s="320"/>
      <c r="Y16" s="320"/>
      <c r="Z16" s="320"/>
      <c r="AA16" s="320"/>
      <c r="AB16" s="320"/>
      <c r="AC16" s="320"/>
      <c r="AD16" s="320"/>
      <c r="AE16" s="7"/>
    </row>
    <row r="17" spans="1:31" ht="19.5" customHeight="1" x14ac:dyDescent="0.25">
      <c r="A17" s="97"/>
      <c r="B17" s="35"/>
      <c r="C17" s="329" t="s">
        <v>36</v>
      </c>
      <c r="D17" s="330"/>
      <c r="E17" s="333"/>
      <c r="F17" s="62"/>
      <c r="G17" s="323"/>
      <c r="H17" s="324"/>
      <c r="I17" s="8"/>
      <c r="J17" s="9"/>
      <c r="K17" s="9"/>
      <c r="L17" s="9"/>
      <c r="M17" s="327"/>
      <c r="N17" s="328"/>
      <c r="O17" s="328"/>
      <c r="P17" s="328"/>
      <c r="Q17" s="328"/>
      <c r="R17" s="328"/>
      <c r="S17" s="328"/>
      <c r="T17" s="328"/>
      <c r="U17" s="328"/>
      <c r="V17" s="320"/>
      <c r="W17" s="320"/>
      <c r="X17" s="320"/>
      <c r="Y17" s="320"/>
      <c r="Z17" s="320"/>
      <c r="AA17" s="320"/>
      <c r="AB17" s="320"/>
      <c r="AC17" s="320"/>
      <c r="AD17" s="320"/>
      <c r="AE17" s="7"/>
    </row>
    <row r="18" spans="1:31" ht="18.75" customHeight="1" thickBot="1" x14ac:dyDescent="0.3">
      <c r="A18" s="98"/>
      <c r="B18" s="60"/>
      <c r="C18" s="331"/>
      <c r="D18" s="332"/>
      <c r="E18" s="334"/>
      <c r="F18" s="61"/>
      <c r="G18" s="323"/>
      <c r="H18" s="324"/>
      <c r="I18" s="31"/>
      <c r="J18" s="32"/>
      <c r="K18" s="32"/>
      <c r="L18" s="32"/>
      <c r="M18" s="33"/>
      <c r="N18" s="328"/>
      <c r="O18" s="328"/>
      <c r="P18" s="328"/>
      <c r="Q18" s="328"/>
      <c r="R18" s="328"/>
      <c r="S18" s="328"/>
      <c r="T18" s="328"/>
      <c r="U18" s="328"/>
      <c r="V18" s="320"/>
      <c r="W18" s="320"/>
      <c r="X18" s="320"/>
      <c r="Y18" s="320"/>
      <c r="Z18" s="320"/>
      <c r="AA18" s="320"/>
      <c r="AB18" s="320"/>
      <c r="AC18" s="320"/>
      <c r="AD18" s="320"/>
      <c r="AE18" s="7"/>
    </row>
    <row r="19" spans="1:31" ht="28.5" customHeight="1" thickBot="1" x14ac:dyDescent="0.3">
      <c r="A19" s="98"/>
      <c r="B19" s="25"/>
      <c r="C19" s="25"/>
      <c r="D19" s="25"/>
      <c r="F19" s="78"/>
      <c r="G19" s="78"/>
      <c r="H19" s="78"/>
      <c r="I19" s="78"/>
      <c r="J19" s="78"/>
      <c r="K19" s="78"/>
      <c r="L19" s="78"/>
      <c r="M19" s="9"/>
      <c r="N19" s="328"/>
      <c r="O19" s="328"/>
      <c r="P19" s="328"/>
      <c r="Q19" s="328"/>
      <c r="R19" s="328"/>
      <c r="S19" s="328"/>
      <c r="T19" s="328"/>
      <c r="U19" s="328"/>
      <c r="V19" s="320"/>
      <c r="W19" s="320"/>
      <c r="X19" s="320"/>
      <c r="Y19" s="320"/>
      <c r="Z19" s="320"/>
      <c r="AA19" s="320"/>
      <c r="AB19" s="320"/>
      <c r="AC19" s="320"/>
      <c r="AD19" s="320"/>
      <c r="AE19" s="7"/>
    </row>
    <row r="20" spans="1:31" ht="14.25" customHeight="1" thickBot="1" x14ac:dyDescent="0.3">
      <c r="A20" s="95"/>
      <c r="B20" s="216" t="s">
        <v>12</v>
      </c>
      <c r="C20" s="217"/>
      <c r="D20" s="217"/>
      <c r="E20" s="217"/>
      <c r="F20" s="218"/>
      <c r="G20" s="79"/>
      <c r="H20" s="79"/>
      <c r="I20" s="79"/>
      <c r="J20" s="79"/>
      <c r="K20" s="79"/>
      <c r="L20" s="78"/>
      <c r="N20" s="328"/>
      <c r="O20" s="328"/>
      <c r="P20" s="328"/>
      <c r="Q20" s="328"/>
      <c r="R20" s="328"/>
      <c r="S20" s="328"/>
      <c r="T20" s="328"/>
      <c r="U20" s="328"/>
      <c r="V20" s="320"/>
      <c r="W20" s="320"/>
      <c r="X20" s="320"/>
      <c r="Y20" s="320"/>
      <c r="Z20" s="320"/>
      <c r="AA20" s="320"/>
      <c r="AB20" s="320"/>
      <c r="AC20" s="320"/>
      <c r="AD20" s="320"/>
      <c r="AE20" s="7"/>
    </row>
    <row r="21" spans="1:31" ht="17.25" customHeight="1" x14ac:dyDescent="0.25">
      <c r="A21" s="97"/>
      <c r="B21" s="13"/>
      <c r="C21" s="14"/>
      <c r="D21" s="14"/>
      <c r="E21" s="14"/>
      <c r="F21" s="15"/>
      <c r="G21" s="78"/>
      <c r="H21" s="78"/>
      <c r="I21" s="78"/>
      <c r="J21" s="78"/>
      <c r="K21" s="78"/>
      <c r="L21" s="78"/>
      <c r="M21" s="9"/>
      <c r="N21" s="328"/>
      <c r="O21" s="328"/>
      <c r="P21" s="328"/>
      <c r="Q21" s="328"/>
      <c r="R21" s="328"/>
      <c r="S21" s="328"/>
      <c r="T21" s="328"/>
      <c r="U21" s="328"/>
      <c r="V21" s="320"/>
      <c r="W21" s="320"/>
      <c r="X21" s="320"/>
      <c r="Y21" s="320"/>
      <c r="Z21" s="320"/>
      <c r="AA21" s="320"/>
      <c r="AB21" s="320"/>
      <c r="AC21" s="320"/>
      <c r="AD21" s="320"/>
      <c r="AE21" s="7"/>
    </row>
    <row r="22" spans="1:31" ht="17.25" customHeight="1" x14ac:dyDescent="0.25">
      <c r="A22" s="97"/>
      <c r="B22" s="8"/>
      <c r="C22" s="34" t="s">
        <v>13</v>
      </c>
      <c r="D22" s="89"/>
      <c r="E22" s="80"/>
      <c r="F22" s="7"/>
      <c r="G22" s="78"/>
      <c r="H22" s="78"/>
      <c r="I22" s="78"/>
      <c r="J22" s="78"/>
      <c r="K22" s="78"/>
      <c r="L22" s="78"/>
      <c r="M22" s="9"/>
      <c r="N22" s="328"/>
      <c r="O22" s="328"/>
      <c r="P22" s="328"/>
      <c r="Q22" s="328"/>
      <c r="R22" s="328"/>
      <c r="S22" s="328"/>
      <c r="T22" s="328"/>
      <c r="U22" s="328"/>
      <c r="V22" s="320"/>
      <c r="W22" s="320"/>
      <c r="X22" s="320"/>
      <c r="Y22" s="320"/>
      <c r="Z22" s="320"/>
      <c r="AA22" s="320"/>
      <c r="AB22" s="320"/>
      <c r="AC22" s="320"/>
      <c r="AD22" s="320"/>
      <c r="AE22" s="7"/>
    </row>
    <row r="23" spans="1:31" ht="17.25" customHeight="1" x14ac:dyDescent="0.25">
      <c r="A23" s="97"/>
      <c r="B23" s="8"/>
      <c r="C23" s="80" t="s">
        <v>15</v>
      </c>
      <c r="D23" s="89"/>
      <c r="E23" s="80"/>
      <c r="F23" s="7"/>
      <c r="G23" s="78"/>
      <c r="H23" s="78"/>
      <c r="I23" s="78"/>
      <c r="J23" s="78"/>
      <c r="K23" s="78"/>
      <c r="L23" s="78"/>
      <c r="M23" s="9"/>
      <c r="N23" s="328"/>
      <c r="O23" s="328"/>
      <c r="P23" s="328"/>
      <c r="Q23" s="328"/>
      <c r="R23" s="328"/>
      <c r="S23" s="328"/>
      <c r="T23" s="328"/>
      <c r="U23" s="328"/>
      <c r="V23" s="320"/>
      <c r="W23" s="320"/>
      <c r="X23" s="320"/>
      <c r="Y23" s="320"/>
      <c r="Z23" s="320"/>
      <c r="AA23" s="320"/>
      <c r="AB23" s="320"/>
      <c r="AC23" s="320"/>
      <c r="AD23" s="320"/>
      <c r="AE23" s="7"/>
    </row>
    <row r="24" spans="1:31" ht="17.25" customHeight="1" x14ac:dyDescent="0.25">
      <c r="A24" s="8"/>
      <c r="B24" s="99"/>
      <c r="C24" s="80"/>
      <c r="D24" s="80"/>
      <c r="E24" s="80"/>
      <c r="F24" s="7"/>
      <c r="G24" s="78"/>
      <c r="H24" s="78"/>
      <c r="I24" s="78"/>
      <c r="J24" s="78"/>
      <c r="K24" s="78"/>
      <c r="L24" s="78"/>
      <c r="M24" s="9"/>
      <c r="N24" s="328"/>
      <c r="O24" s="328"/>
      <c r="P24" s="328"/>
      <c r="Q24" s="328"/>
      <c r="R24" s="328"/>
      <c r="S24" s="328"/>
      <c r="T24" s="328"/>
      <c r="U24" s="328"/>
      <c r="V24" s="320"/>
      <c r="W24" s="320"/>
      <c r="X24" s="320"/>
      <c r="Y24" s="320"/>
      <c r="Z24" s="320"/>
      <c r="AA24" s="320"/>
      <c r="AB24" s="320"/>
      <c r="AC24" s="320"/>
      <c r="AD24" s="320"/>
      <c r="AE24" s="7"/>
    </row>
    <row r="25" spans="1:31" ht="26.25" customHeight="1" x14ac:dyDescent="0.25">
      <c r="A25" s="97"/>
      <c r="B25" s="321" t="s">
        <v>60</v>
      </c>
      <c r="C25" s="322"/>
      <c r="D25" s="322"/>
      <c r="E25" s="90"/>
      <c r="F25" s="75" t="s">
        <v>58</v>
      </c>
      <c r="G25" s="78"/>
      <c r="H25" s="78"/>
      <c r="I25" s="78"/>
      <c r="J25" s="78"/>
      <c r="K25" s="78"/>
      <c r="L25" s="78"/>
      <c r="M25" s="9"/>
      <c r="N25" s="328"/>
      <c r="O25" s="328"/>
      <c r="P25" s="328"/>
      <c r="Q25" s="328"/>
      <c r="R25" s="328"/>
      <c r="S25" s="328"/>
      <c r="T25" s="328"/>
      <c r="U25" s="328"/>
      <c r="V25" s="320"/>
      <c r="W25" s="320"/>
      <c r="X25" s="320"/>
      <c r="Y25" s="320"/>
      <c r="Z25" s="320"/>
      <c r="AA25" s="320"/>
      <c r="AB25" s="320"/>
      <c r="AC25" s="320"/>
      <c r="AD25" s="320"/>
      <c r="AE25" s="7"/>
    </row>
    <row r="26" spans="1:31" ht="28.5" customHeight="1" thickBot="1" x14ac:dyDescent="0.3">
      <c r="A26" s="98"/>
      <c r="B26" s="10"/>
      <c r="C26" s="11"/>
      <c r="D26" s="11"/>
      <c r="E26" s="12"/>
      <c r="F26" s="76" t="s">
        <v>59</v>
      </c>
      <c r="G26" s="78"/>
      <c r="H26" s="78"/>
      <c r="I26" s="78"/>
      <c r="J26" s="78"/>
      <c r="K26" s="78"/>
      <c r="L26" s="78"/>
      <c r="M26" s="9"/>
      <c r="N26" s="328"/>
      <c r="O26" s="328"/>
      <c r="P26" s="328"/>
      <c r="Q26" s="328"/>
      <c r="R26" s="328"/>
      <c r="S26" s="328"/>
      <c r="T26" s="328"/>
      <c r="U26" s="328"/>
      <c r="V26" s="320"/>
      <c r="W26" s="320"/>
      <c r="X26" s="320"/>
      <c r="Y26" s="320"/>
      <c r="Z26" s="320"/>
      <c r="AA26" s="320"/>
      <c r="AB26" s="320"/>
      <c r="AC26" s="320"/>
      <c r="AD26" s="320"/>
      <c r="AE26" s="7"/>
    </row>
    <row r="27" spans="1:31" ht="24.75" customHeight="1" thickBot="1" x14ac:dyDescent="0.3">
      <c r="A27" s="95"/>
      <c r="B27" s="79"/>
      <c r="C27" s="79"/>
      <c r="D27" s="79"/>
      <c r="E27" s="79"/>
      <c r="F27" s="79"/>
      <c r="G27" s="79"/>
      <c r="H27" s="79"/>
      <c r="I27" s="79"/>
      <c r="J27" s="79"/>
      <c r="K27" s="79"/>
      <c r="L27" s="79"/>
      <c r="M27" s="79"/>
      <c r="N27" s="79"/>
      <c r="O27" s="78"/>
      <c r="P27" s="78"/>
      <c r="Q27" s="79"/>
      <c r="R27" s="79"/>
      <c r="S27" s="79"/>
      <c r="T27" s="79"/>
      <c r="U27" s="79"/>
      <c r="V27" s="320"/>
      <c r="W27" s="320"/>
      <c r="X27" s="320"/>
      <c r="Y27" s="320"/>
      <c r="Z27" s="320"/>
      <c r="AA27" s="320"/>
      <c r="AB27" s="320"/>
      <c r="AC27" s="320"/>
      <c r="AD27" s="320"/>
      <c r="AE27" s="7"/>
    </row>
    <row r="28" spans="1:31" x14ac:dyDescent="0.25">
      <c r="A28" s="290" t="s">
        <v>39</v>
      </c>
      <c r="B28" s="291"/>
      <c r="C28" s="291"/>
      <c r="D28" s="291"/>
      <c r="E28" s="291"/>
      <c r="F28" s="291"/>
      <c r="G28" s="291"/>
      <c r="H28" s="291"/>
      <c r="I28" s="291"/>
      <c r="J28" s="291"/>
      <c r="K28" s="292"/>
      <c r="L28" s="79"/>
      <c r="M28" s="79"/>
      <c r="N28" s="79"/>
      <c r="O28" s="78"/>
      <c r="P28" s="78"/>
      <c r="Q28" s="79"/>
      <c r="R28" s="79"/>
      <c r="S28" s="79"/>
      <c r="T28" s="79"/>
      <c r="U28" s="79"/>
      <c r="V28" s="79"/>
      <c r="W28" s="79"/>
      <c r="X28" s="79"/>
      <c r="Y28" s="79"/>
      <c r="Z28" s="79"/>
      <c r="AA28" s="79"/>
      <c r="AB28" s="79"/>
      <c r="AC28" s="79"/>
      <c r="AD28" s="79"/>
      <c r="AE28" s="7"/>
    </row>
    <row r="29" spans="1:31" ht="13.8" thickBot="1" x14ac:dyDescent="0.3">
      <c r="A29" s="293"/>
      <c r="B29" s="294"/>
      <c r="C29" s="294"/>
      <c r="D29" s="294"/>
      <c r="E29" s="294"/>
      <c r="F29" s="294"/>
      <c r="G29" s="294"/>
      <c r="H29" s="294"/>
      <c r="I29" s="294"/>
      <c r="J29" s="294"/>
      <c r="K29" s="295"/>
      <c r="L29" s="79"/>
      <c r="M29" s="79"/>
      <c r="N29" s="79"/>
      <c r="O29" s="78"/>
      <c r="P29" s="78"/>
      <c r="Q29" s="79"/>
      <c r="R29" s="79"/>
      <c r="S29" s="79"/>
      <c r="T29" s="79"/>
      <c r="U29" s="79"/>
      <c r="V29" s="79"/>
      <c r="W29" s="79"/>
      <c r="X29" s="79"/>
      <c r="Y29" s="79"/>
      <c r="Z29" s="79"/>
      <c r="AA29" s="79"/>
      <c r="AB29" s="79"/>
      <c r="AC29" s="79"/>
      <c r="AD29" s="79"/>
      <c r="AE29" s="7"/>
    </row>
    <row r="30" spans="1:31" ht="24.75" customHeight="1" x14ac:dyDescent="0.25">
      <c r="A30" s="296"/>
      <c r="B30" s="297"/>
      <c r="C30" s="297"/>
      <c r="D30" s="297"/>
      <c r="E30" s="297"/>
      <c r="F30" s="297"/>
      <c r="G30" s="297"/>
      <c r="H30" s="297"/>
      <c r="I30" s="297"/>
      <c r="J30" s="297"/>
      <c r="K30" s="298"/>
      <c r="L30" s="79"/>
      <c r="M30" s="79"/>
      <c r="N30" s="79"/>
      <c r="O30" s="78"/>
      <c r="P30" s="78"/>
      <c r="Q30" s="79"/>
      <c r="R30" s="79"/>
      <c r="S30" s="79"/>
      <c r="T30" s="79"/>
      <c r="U30" s="79"/>
      <c r="V30" s="79"/>
      <c r="W30" s="79"/>
      <c r="X30" s="79"/>
      <c r="Y30" s="79"/>
      <c r="Z30" s="79"/>
      <c r="AA30" s="79"/>
      <c r="AB30" s="79"/>
      <c r="AC30" s="79"/>
      <c r="AD30" s="79"/>
      <c r="AE30" s="7"/>
    </row>
    <row r="31" spans="1:31" ht="24.75" customHeight="1" x14ac:dyDescent="0.25">
      <c r="A31" s="299"/>
      <c r="B31" s="300"/>
      <c r="C31" s="300"/>
      <c r="D31" s="300"/>
      <c r="E31" s="300"/>
      <c r="F31" s="300"/>
      <c r="G31" s="300"/>
      <c r="H31" s="300"/>
      <c r="I31" s="300"/>
      <c r="J31" s="300"/>
      <c r="K31" s="301"/>
      <c r="L31" s="79"/>
      <c r="M31" s="79"/>
      <c r="N31" s="79"/>
      <c r="O31" s="78"/>
      <c r="P31" s="78"/>
      <c r="Q31" s="79"/>
      <c r="R31" s="79"/>
      <c r="S31" s="79"/>
      <c r="T31" s="79"/>
      <c r="U31" s="79"/>
      <c r="V31" s="79"/>
      <c r="W31" s="79"/>
      <c r="X31" s="79"/>
      <c r="Y31" s="79"/>
      <c r="Z31" s="79"/>
      <c r="AA31" s="79"/>
      <c r="AB31" s="79"/>
      <c r="AC31" s="79"/>
      <c r="AD31" s="79"/>
      <c r="AE31" s="7"/>
    </row>
    <row r="32" spans="1:31" ht="24.75" customHeight="1" x14ac:dyDescent="0.25">
      <c r="A32" s="299"/>
      <c r="B32" s="300"/>
      <c r="C32" s="300"/>
      <c r="D32" s="300"/>
      <c r="E32" s="300"/>
      <c r="F32" s="300"/>
      <c r="G32" s="300"/>
      <c r="H32" s="300"/>
      <c r="I32" s="300"/>
      <c r="J32" s="300"/>
      <c r="K32" s="301"/>
      <c r="L32" s="79"/>
      <c r="M32" s="79"/>
      <c r="N32" s="79"/>
      <c r="O32" s="78"/>
      <c r="P32" s="78"/>
      <c r="Q32" s="79"/>
      <c r="R32" s="79"/>
      <c r="S32" s="79"/>
      <c r="T32" s="79"/>
      <c r="U32" s="79"/>
      <c r="V32" s="79"/>
      <c r="W32" s="79"/>
      <c r="X32" s="79"/>
      <c r="Y32" s="79"/>
      <c r="Z32" s="79"/>
      <c r="AA32" s="79"/>
      <c r="AB32" s="79"/>
      <c r="AC32" s="79"/>
      <c r="AD32" s="79"/>
      <c r="AE32" s="7"/>
    </row>
    <row r="33" spans="1:31" ht="24.75" customHeight="1" x14ac:dyDescent="0.25">
      <c r="A33" s="299"/>
      <c r="B33" s="300"/>
      <c r="C33" s="300"/>
      <c r="D33" s="300"/>
      <c r="E33" s="300"/>
      <c r="F33" s="300"/>
      <c r="G33" s="300"/>
      <c r="H33" s="300"/>
      <c r="I33" s="300"/>
      <c r="J33" s="300"/>
      <c r="K33" s="301"/>
      <c r="L33" s="79"/>
      <c r="M33" s="79"/>
      <c r="N33" s="79"/>
      <c r="O33" s="78"/>
      <c r="P33" s="78"/>
      <c r="Q33" s="79"/>
      <c r="R33" s="79"/>
      <c r="S33" s="79"/>
      <c r="T33" s="79"/>
      <c r="U33" s="79"/>
      <c r="V33" s="79"/>
      <c r="W33" s="79"/>
      <c r="X33" s="79"/>
      <c r="Y33" s="79"/>
      <c r="Z33" s="79"/>
      <c r="AA33" s="79"/>
      <c r="AB33" s="79"/>
      <c r="AC33" s="79"/>
      <c r="AD33" s="79"/>
      <c r="AE33" s="7"/>
    </row>
    <row r="34" spans="1:31" ht="24.75" customHeight="1" x14ac:dyDescent="0.25">
      <c r="A34" s="299"/>
      <c r="B34" s="300"/>
      <c r="C34" s="300"/>
      <c r="D34" s="300"/>
      <c r="E34" s="300"/>
      <c r="F34" s="300"/>
      <c r="G34" s="300"/>
      <c r="H34" s="300"/>
      <c r="I34" s="300"/>
      <c r="J34" s="300"/>
      <c r="K34" s="301"/>
      <c r="L34" s="79"/>
      <c r="M34" s="79"/>
      <c r="N34" s="79"/>
      <c r="O34" s="78"/>
      <c r="P34" s="78"/>
      <c r="Q34" s="79"/>
      <c r="R34" s="79"/>
      <c r="S34" s="79"/>
      <c r="T34" s="79"/>
      <c r="U34" s="79"/>
      <c r="V34" s="79"/>
      <c r="W34" s="79"/>
      <c r="X34" s="79"/>
      <c r="Y34" s="79"/>
      <c r="Z34" s="79"/>
      <c r="AA34" s="79"/>
      <c r="AB34" s="79"/>
      <c r="AC34" s="79"/>
      <c r="AD34" s="79"/>
      <c r="AE34" s="7"/>
    </row>
    <row r="35" spans="1:31" ht="52.5" customHeight="1" x14ac:dyDescent="0.25">
      <c r="A35" s="307" t="s">
        <v>41</v>
      </c>
      <c r="B35" s="308"/>
      <c r="C35" s="348" t="s">
        <v>67</v>
      </c>
      <c r="D35" s="348"/>
      <c r="E35" s="348"/>
      <c r="F35" s="348"/>
      <c r="G35" s="348"/>
      <c r="H35" s="348"/>
      <c r="I35" s="348"/>
      <c r="J35" s="348"/>
      <c r="K35" s="349"/>
      <c r="L35" s="100"/>
      <c r="M35" s="100"/>
      <c r="N35" s="100"/>
      <c r="O35" s="78"/>
      <c r="P35" s="78"/>
      <c r="Q35" s="79"/>
      <c r="R35" s="79"/>
      <c r="S35" s="79"/>
      <c r="T35" s="79"/>
      <c r="U35" s="79"/>
      <c r="V35" s="79"/>
      <c r="W35" s="79"/>
      <c r="X35" s="79"/>
      <c r="Y35" s="79"/>
      <c r="Z35" s="79"/>
      <c r="AA35" s="79"/>
      <c r="AB35" s="79"/>
      <c r="AC35" s="79"/>
      <c r="AD35" s="79"/>
      <c r="AE35" s="7"/>
    </row>
    <row r="36" spans="1:31" ht="13.8" thickBot="1" x14ac:dyDescent="0.3">
      <c r="A36" s="95"/>
      <c r="B36" s="79"/>
      <c r="C36" s="79"/>
      <c r="D36" s="79"/>
      <c r="E36" s="79"/>
      <c r="F36" s="79"/>
      <c r="G36" s="101"/>
      <c r="H36" s="101"/>
      <c r="I36" s="79"/>
      <c r="J36" s="79"/>
      <c r="K36" s="79"/>
      <c r="L36" s="79"/>
      <c r="M36" s="79"/>
      <c r="N36" s="79"/>
      <c r="O36" s="79"/>
      <c r="P36" s="79"/>
      <c r="Q36" s="79"/>
      <c r="R36" s="79"/>
      <c r="S36" s="79"/>
      <c r="T36" s="79"/>
      <c r="U36" s="79"/>
      <c r="V36" s="79"/>
      <c r="W36" s="79"/>
      <c r="X36" s="79"/>
      <c r="Y36" s="79"/>
      <c r="Z36" s="79"/>
      <c r="AA36" s="79"/>
      <c r="AB36" s="79"/>
      <c r="AC36" s="79"/>
      <c r="AD36" s="79"/>
      <c r="AE36" s="7"/>
    </row>
    <row r="37" spans="1:31" ht="21.75" customHeight="1" thickBot="1" x14ac:dyDescent="0.3">
      <c r="A37" s="303" t="s">
        <v>47</v>
      </c>
      <c r="B37" s="304"/>
      <c r="C37" s="304"/>
      <c r="D37" s="304"/>
      <c r="E37" s="304"/>
      <c r="F37" s="305"/>
      <c r="G37" s="102"/>
      <c r="H37" s="102"/>
      <c r="I37" s="303" t="s">
        <v>46</v>
      </c>
      <c r="J37" s="304"/>
      <c r="K37" s="304"/>
      <c r="L37" s="304"/>
      <c r="M37" s="304"/>
      <c r="N37" s="305"/>
      <c r="O37" s="79"/>
      <c r="P37" s="79"/>
      <c r="Q37" s="79"/>
      <c r="R37" s="79"/>
      <c r="S37" s="79"/>
      <c r="T37" s="79"/>
      <c r="U37" s="79"/>
      <c r="V37" s="79"/>
      <c r="W37" s="79"/>
      <c r="X37" s="79"/>
      <c r="Y37" s="79"/>
      <c r="Z37" s="79"/>
      <c r="AA37" s="79"/>
      <c r="AB37" s="79"/>
      <c r="AC37" s="79"/>
      <c r="AD37" s="79"/>
      <c r="AE37" s="103"/>
    </row>
    <row r="38" spans="1:31" s="108" customFormat="1" ht="30" customHeight="1" x14ac:dyDescent="0.25">
      <c r="A38" s="36"/>
      <c r="B38" s="19" t="s">
        <v>1</v>
      </c>
      <c r="C38" s="19" t="s">
        <v>2</v>
      </c>
      <c r="D38" s="19" t="s">
        <v>69</v>
      </c>
      <c r="E38" s="19" t="s">
        <v>61</v>
      </c>
      <c r="F38" s="37" t="s">
        <v>16</v>
      </c>
      <c r="G38" s="102"/>
      <c r="H38" s="102"/>
      <c r="I38" s="36"/>
      <c r="J38" s="19" t="s">
        <v>1</v>
      </c>
      <c r="K38" s="19" t="s">
        <v>2</v>
      </c>
      <c r="L38" s="19" t="s">
        <v>69</v>
      </c>
      <c r="M38" s="19" t="s">
        <v>61</v>
      </c>
      <c r="N38" s="37" t="s">
        <v>16</v>
      </c>
      <c r="O38" s="79"/>
      <c r="P38" s="79"/>
      <c r="Q38" s="104"/>
      <c r="R38" s="105"/>
      <c r="S38" s="25"/>
      <c r="T38" s="25"/>
      <c r="U38" s="25"/>
      <c r="V38" s="26"/>
      <c r="W38" s="78"/>
      <c r="X38" s="105"/>
      <c r="Y38" s="105"/>
      <c r="Z38" s="105"/>
      <c r="AA38" s="104"/>
      <c r="AB38" s="106"/>
      <c r="AC38" s="104"/>
      <c r="AD38" s="104"/>
      <c r="AE38" s="107"/>
    </row>
    <row r="39" spans="1:31" s="116" customFormat="1" ht="17.25" customHeight="1" x14ac:dyDescent="0.25">
      <c r="A39" s="306" t="s">
        <v>5</v>
      </c>
      <c r="B39" s="350" t="s">
        <v>83</v>
      </c>
      <c r="C39" s="302" t="s">
        <v>4</v>
      </c>
      <c r="D39" s="109" t="s">
        <v>17</v>
      </c>
      <c r="E39" s="109" t="s">
        <v>18</v>
      </c>
      <c r="F39" s="110" t="s">
        <v>19</v>
      </c>
      <c r="G39" s="102"/>
      <c r="H39" s="102"/>
      <c r="I39" s="306" t="s">
        <v>5</v>
      </c>
      <c r="J39" s="350" t="s">
        <v>83</v>
      </c>
      <c r="K39" s="302" t="s">
        <v>4</v>
      </c>
      <c r="L39" s="109" t="s">
        <v>17</v>
      </c>
      <c r="M39" s="109" t="s">
        <v>18</v>
      </c>
      <c r="N39" s="110" t="s">
        <v>19</v>
      </c>
      <c r="O39" s="79"/>
      <c r="P39" s="79"/>
      <c r="Q39" s="111"/>
      <c r="R39" s="100"/>
      <c r="S39" s="100"/>
      <c r="T39" s="100"/>
      <c r="U39" s="100"/>
      <c r="V39" s="100"/>
      <c r="W39" s="100"/>
      <c r="X39" s="100"/>
      <c r="Y39" s="100"/>
      <c r="Z39" s="100"/>
      <c r="AA39" s="112"/>
      <c r="AB39" s="113"/>
      <c r="AC39" s="114"/>
      <c r="AD39" s="114"/>
      <c r="AE39" s="115"/>
    </row>
    <row r="40" spans="1:31" s="116" customFormat="1" ht="14.25" customHeight="1" x14ac:dyDescent="0.25">
      <c r="A40" s="306"/>
      <c r="B40" s="351"/>
      <c r="C40" s="302"/>
      <c r="D40" s="117" t="s">
        <v>14</v>
      </c>
      <c r="E40" s="118" t="s">
        <v>14</v>
      </c>
      <c r="F40" s="119"/>
      <c r="G40" s="102"/>
      <c r="H40" s="102"/>
      <c r="I40" s="306"/>
      <c r="J40" s="351"/>
      <c r="K40" s="302"/>
      <c r="L40" s="117" t="s">
        <v>14</v>
      </c>
      <c r="M40" s="118" t="s">
        <v>14</v>
      </c>
      <c r="N40" s="119"/>
      <c r="O40" s="79"/>
      <c r="P40" s="79"/>
      <c r="Q40" s="111"/>
      <c r="R40" s="100"/>
      <c r="S40" s="100"/>
      <c r="T40" s="100"/>
      <c r="U40" s="100"/>
      <c r="V40" s="100"/>
      <c r="W40" s="100"/>
      <c r="X40" s="100"/>
      <c r="Y40" s="100"/>
      <c r="Z40" s="100"/>
      <c r="AA40" s="112"/>
      <c r="AB40" s="113"/>
      <c r="AC40" s="114"/>
      <c r="AD40" s="114"/>
      <c r="AE40" s="115"/>
    </row>
    <row r="41" spans="1:31" ht="16.5" customHeight="1" x14ac:dyDescent="0.25">
      <c r="A41" s="16">
        <v>1</v>
      </c>
      <c r="B41" s="49"/>
      <c r="C41" s="207">
        <v>0.57291666666666663</v>
      </c>
      <c r="D41" s="51"/>
      <c r="E41" s="52"/>
      <c r="F41" s="73" t="e">
        <f>$E$17*SQRT(E41/D41)</f>
        <v>#DIV/0!</v>
      </c>
      <c r="G41" s="102"/>
      <c r="H41" s="102"/>
      <c r="I41" s="16">
        <v>1</v>
      </c>
      <c r="J41" s="49"/>
      <c r="K41" s="207">
        <v>0.57291666666666663</v>
      </c>
      <c r="L41" s="51"/>
      <c r="M41" s="52"/>
      <c r="N41" s="73" t="e">
        <f>$E$17*SQRT(M41/L41)</f>
        <v>#DIV/0!</v>
      </c>
      <c r="O41" s="79"/>
      <c r="P41" s="120" t="e">
        <f>ABS(F41-$F$44)</f>
        <v>#DIV/0!</v>
      </c>
      <c r="Q41" s="121"/>
      <c r="R41" s="122"/>
      <c r="S41" s="123"/>
      <c r="T41" s="124"/>
      <c r="U41" s="125"/>
      <c r="V41" s="126"/>
      <c r="W41" s="127"/>
      <c r="X41" s="128"/>
      <c r="Y41" s="129"/>
      <c r="Z41" s="128"/>
      <c r="AA41" s="128"/>
      <c r="AB41" s="130"/>
      <c r="AC41" s="126"/>
      <c r="AD41" s="126"/>
      <c r="AE41" s="131"/>
    </row>
    <row r="42" spans="1:31" ht="16.5" customHeight="1" x14ac:dyDescent="0.25">
      <c r="A42" s="17">
        <v>2</v>
      </c>
      <c r="B42" s="49"/>
      <c r="C42" s="207">
        <v>0.58333333333333337</v>
      </c>
      <c r="D42" s="54"/>
      <c r="E42" s="55"/>
      <c r="F42" s="73" t="e">
        <f>$E$17*SQRT(E42/D42)</f>
        <v>#DIV/0!</v>
      </c>
      <c r="G42" s="102"/>
      <c r="H42" s="102"/>
      <c r="I42" s="17">
        <v>2</v>
      </c>
      <c r="J42" s="49"/>
      <c r="K42" s="207">
        <v>0.58333333333333337</v>
      </c>
      <c r="L42" s="54"/>
      <c r="M42" s="55"/>
      <c r="N42" s="73" t="e">
        <f>$E$17*SQRT(M42/L42)</f>
        <v>#DIV/0!</v>
      </c>
      <c r="O42" s="79"/>
      <c r="P42" s="120" t="e">
        <f t="shared" ref="P42:P43" si="0">ABS(F42-$F$44)</f>
        <v>#DIV/0!</v>
      </c>
      <c r="Q42" s="121"/>
      <c r="R42" s="122"/>
      <c r="S42" s="132"/>
      <c r="T42" s="124"/>
      <c r="U42" s="133"/>
      <c r="V42" s="134"/>
      <c r="W42" s="127"/>
      <c r="X42" s="128"/>
      <c r="Y42" s="129"/>
      <c r="Z42" s="128"/>
      <c r="AA42" s="128"/>
      <c r="AB42" s="130"/>
      <c r="AC42" s="134"/>
      <c r="AD42" s="134"/>
      <c r="AE42" s="131"/>
    </row>
    <row r="43" spans="1:31" ht="16.5" customHeight="1" thickBot="1" x14ac:dyDescent="0.3">
      <c r="A43" s="18">
        <v>3</v>
      </c>
      <c r="B43" s="56"/>
      <c r="C43" s="208">
        <v>0.60624999999999996</v>
      </c>
      <c r="D43" s="58"/>
      <c r="E43" s="59"/>
      <c r="F43" s="74" t="e">
        <f>$E$17*SQRT(E43/D43)</f>
        <v>#DIV/0!</v>
      </c>
      <c r="G43" s="102"/>
      <c r="H43" s="102"/>
      <c r="I43" s="18">
        <v>3</v>
      </c>
      <c r="J43" s="56"/>
      <c r="K43" s="208">
        <v>0.60624999999999996</v>
      </c>
      <c r="L43" s="58"/>
      <c r="M43" s="59"/>
      <c r="N43" s="74" t="e">
        <f>$E$17*SQRT(M43/L43)</f>
        <v>#DIV/0!</v>
      </c>
      <c r="O43" s="79"/>
      <c r="P43" s="120" t="e">
        <f t="shared" si="0"/>
        <v>#DIV/0!</v>
      </c>
      <c r="Q43" s="121"/>
      <c r="R43" s="122"/>
      <c r="S43" s="132"/>
      <c r="T43" s="124"/>
      <c r="U43" s="133"/>
      <c r="V43" s="134"/>
      <c r="W43" s="127"/>
      <c r="X43" s="128"/>
      <c r="Y43" s="129"/>
      <c r="Z43" s="128"/>
      <c r="AA43" s="128"/>
      <c r="AB43" s="130"/>
      <c r="AC43" s="134"/>
      <c r="AD43" s="134"/>
      <c r="AE43" s="131"/>
    </row>
    <row r="44" spans="1:31" ht="16.5" customHeight="1" thickBot="1" x14ac:dyDescent="0.3">
      <c r="A44" s="81"/>
      <c r="B44" s="82"/>
      <c r="C44" s="102"/>
      <c r="D44" s="102"/>
      <c r="E44" s="82"/>
      <c r="F44" s="83" t="e">
        <f>AVERAGE(F41:F43)</f>
        <v>#DIV/0!</v>
      </c>
      <c r="G44" s="102"/>
      <c r="H44" s="102"/>
      <c r="I44" s="82"/>
      <c r="J44" s="82"/>
      <c r="K44" s="102"/>
      <c r="L44" s="102"/>
      <c r="M44" s="82"/>
      <c r="N44" s="83" t="e">
        <f>AVERAGE(N41:N43)</f>
        <v>#DIV/0!</v>
      </c>
      <c r="O44" s="79"/>
      <c r="P44" s="120" t="e">
        <f>ABS(N41-$N$44)</f>
        <v>#DIV/0!</v>
      </c>
      <c r="Q44" s="121"/>
      <c r="R44" s="122"/>
      <c r="S44" s="132"/>
      <c r="T44" s="124"/>
      <c r="U44" s="133"/>
      <c r="V44" s="134"/>
      <c r="W44" s="127"/>
      <c r="X44" s="128"/>
      <c r="Y44" s="129"/>
      <c r="Z44" s="128"/>
      <c r="AA44" s="128"/>
      <c r="AB44" s="130"/>
      <c r="AC44" s="134"/>
      <c r="AD44" s="134"/>
      <c r="AE44" s="131"/>
    </row>
    <row r="45" spans="1:31" ht="16.5" customHeight="1" x14ac:dyDescent="0.25">
      <c r="A45" s="81"/>
      <c r="B45" s="84" t="e">
        <f>(AVERAGE(D41:D43,L41:L43))*0.05</f>
        <v>#DIV/0!</v>
      </c>
      <c r="C45" s="102"/>
      <c r="D45" s="102"/>
      <c r="E45" s="82"/>
      <c r="F45" s="82"/>
      <c r="G45" s="102"/>
      <c r="H45" s="102"/>
      <c r="I45" s="276" t="s">
        <v>42</v>
      </c>
      <c r="J45" s="277"/>
      <c r="K45" s="277"/>
      <c r="L45" s="277"/>
      <c r="M45" s="280" t="e">
        <f>AVERAGE(F41:F43,N41:N43)</f>
        <v>#DIV/0!</v>
      </c>
      <c r="N45" s="281"/>
      <c r="O45" s="79"/>
      <c r="P45" s="120" t="e">
        <f t="shared" ref="P45:P46" si="1">ABS(N42-$N$44)</f>
        <v>#DIV/0!</v>
      </c>
      <c r="Q45" s="121"/>
      <c r="R45" s="122"/>
      <c r="S45" s="132"/>
      <c r="T45" s="124"/>
      <c r="U45" s="133"/>
      <c r="V45" s="134"/>
      <c r="W45" s="127"/>
      <c r="X45" s="128"/>
      <c r="Y45" s="129"/>
      <c r="Z45" s="128"/>
      <c r="AA45" s="128"/>
      <c r="AB45" s="130"/>
      <c r="AC45" s="134"/>
      <c r="AD45" s="134"/>
      <c r="AE45" s="131"/>
    </row>
    <row r="46" spans="1:31" ht="16.5" customHeight="1" thickBot="1" x14ac:dyDescent="0.3">
      <c r="A46" s="81"/>
      <c r="B46" s="82"/>
      <c r="C46" s="102"/>
      <c r="D46" s="102"/>
      <c r="E46" s="82"/>
      <c r="F46" s="82"/>
      <c r="G46" s="102"/>
      <c r="H46" s="102"/>
      <c r="I46" s="278"/>
      <c r="J46" s="279"/>
      <c r="K46" s="279"/>
      <c r="L46" s="279"/>
      <c r="M46" s="282"/>
      <c r="N46" s="283"/>
      <c r="O46" s="79"/>
      <c r="P46" s="120" t="e">
        <f t="shared" si="1"/>
        <v>#DIV/0!</v>
      </c>
      <c r="Q46" s="121"/>
      <c r="R46" s="122"/>
      <c r="S46" s="132"/>
      <c r="T46" s="124"/>
      <c r="U46" s="133"/>
      <c r="V46" s="134"/>
      <c r="W46" s="127"/>
      <c r="X46" s="128"/>
      <c r="Y46" s="129"/>
      <c r="Z46" s="128"/>
      <c r="AA46" s="128"/>
      <c r="AB46" s="130"/>
      <c r="AC46" s="134"/>
      <c r="AD46" s="134"/>
      <c r="AE46" s="131"/>
    </row>
    <row r="47" spans="1:31" ht="13.8" thickBot="1" x14ac:dyDescent="0.3">
      <c r="A47" s="135"/>
      <c r="B47" s="136"/>
      <c r="C47" s="137"/>
      <c r="D47" s="138"/>
      <c r="E47" s="138"/>
      <c r="F47" s="102"/>
      <c r="G47" s="102"/>
      <c r="H47" s="102"/>
      <c r="I47" s="139"/>
      <c r="J47" s="139"/>
      <c r="K47" s="139"/>
      <c r="L47" s="139"/>
      <c r="M47" s="139"/>
      <c r="N47" s="139"/>
      <c r="O47" s="140"/>
      <c r="P47" s="78"/>
      <c r="Q47" s="121"/>
      <c r="R47" s="141"/>
      <c r="S47" s="142"/>
      <c r="T47" s="143"/>
      <c r="U47" s="144"/>
      <c r="V47" s="78"/>
      <c r="W47" s="130"/>
      <c r="X47" s="78"/>
      <c r="Y47" s="78"/>
      <c r="Z47" s="130"/>
      <c r="AA47" s="145"/>
      <c r="AB47" s="140"/>
      <c r="AC47" s="78"/>
      <c r="AD47" s="78"/>
      <c r="AE47" s="146"/>
    </row>
    <row r="48" spans="1:31" ht="15" customHeight="1" x14ac:dyDescent="0.25">
      <c r="A48" s="284" t="s">
        <v>20</v>
      </c>
      <c r="B48" s="285"/>
      <c r="C48" s="285"/>
      <c r="D48" s="285"/>
      <c r="E48" s="285"/>
      <c r="F48" s="285"/>
      <c r="G48" s="286"/>
      <c r="H48" s="14"/>
      <c r="I48" s="284" t="s">
        <v>21</v>
      </c>
      <c r="J48" s="335"/>
      <c r="K48" s="336"/>
      <c r="L48" s="78"/>
      <c r="M48" s="147" t="s">
        <v>22</v>
      </c>
      <c r="N48" s="148"/>
      <c r="O48" s="149" t="s">
        <v>45</v>
      </c>
      <c r="P48" s="150"/>
      <c r="Q48" s="150"/>
      <c r="R48" s="150"/>
      <c r="S48" s="150"/>
      <c r="T48" s="150"/>
      <c r="U48" s="151"/>
      <c r="V48" s="311"/>
      <c r="W48" s="312"/>
      <c r="X48" s="312"/>
      <c r="Y48" s="312"/>
      <c r="Z48" s="312"/>
      <c r="AA48" s="78"/>
      <c r="AB48" s="78"/>
      <c r="AC48" s="78"/>
      <c r="AD48" s="78"/>
      <c r="AE48" s="7"/>
    </row>
    <row r="49" spans="1:31" ht="15" customHeight="1" thickBot="1" x14ac:dyDescent="0.3">
      <c r="A49" s="287"/>
      <c r="B49" s="288"/>
      <c r="C49" s="288"/>
      <c r="D49" s="288"/>
      <c r="E49" s="288"/>
      <c r="F49" s="288"/>
      <c r="G49" s="289"/>
      <c r="H49" s="78"/>
      <c r="I49" s="337"/>
      <c r="J49" s="338"/>
      <c r="K49" s="339"/>
      <c r="L49" s="78"/>
      <c r="M49" s="155"/>
      <c r="N49" s="156"/>
      <c r="O49" s="157" t="s">
        <v>49</v>
      </c>
      <c r="P49" s="78"/>
      <c r="Q49" s="78"/>
      <c r="R49" s="78"/>
      <c r="S49" s="78"/>
      <c r="T49" s="78"/>
      <c r="U49" s="115"/>
      <c r="V49" s="311"/>
      <c r="W49" s="312"/>
      <c r="X49" s="312"/>
      <c r="Y49" s="312"/>
      <c r="Z49" s="312"/>
      <c r="AA49" s="78"/>
      <c r="AB49" s="78"/>
      <c r="AC49" s="78"/>
      <c r="AD49" s="78"/>
      <c r="AE49" s="7"/>
    </row>
    <row r="50" spans="1:31" ht="12.75" customHeight="1" x14ac:dyDescent="0.25">
      <c r="A50" s="340" t="s">
        <v>23</v>
      </c>
      <c r="B50" s="341"/>
      <c r="C50" s="159"/>
      <c r="D50" s="159"/>
      <c r="E50" s="159"/>
      <c r="F50" s="77"/>
      <c r="G50" s="160" t="s">
        <v>24</v>
      </c>
      <c r="H50" s="105"/>
      <c r="I50" s="158"/>
      <c r="J50" s="159"/>
      <c r="K50" s="160"/>
      <c r="L50" s="105"/>
      <c r="M50" s="155"/>
      <c r="N50" s="156"/>
      <c r="O50" s="157" t="s">
        <v>66</v>
      </c>
      <c r="P50" s="78"/>
      <c r="Q50" s="78"/>
      <c r="R50" s="78"/>
      <c r="S50" s="78"/>
      <c r="T50" s="78"/>
      <c r="U50" s="7"/>
      <c r="V50" s="311"/>
      <c r="W50" s="312"/>
      <c r="X50" s="312"/>
      <c r="Y50" s="312"/>
      <c r="Z50" s="312"/>
      <c r="AA50" s="78"/>
      <c r="AB50" s="78"/>
      <c r="AC50" s="78"/>
      <c r="AD50" s="78"/>
      <c r="AE50" s="7"/>
    </row>
    <row r="51" spans="1:31" s="116" customFormat="1" ht="13.8" thickBot="1" x14ac:dyDescent="0.3">
      <c r="A51" s="161"/>
      <c r="B51" s="100"/>
      <c r="C51" s="100"/>
      <c r="D51" s="100"/>
      <c r="E51" s="100"/>
      <c r="G51" s="162"/>
      <c r="H51" s="100"/>
      <c r="I51" s="161"/>
      <c r="J51" s="100"/>
      <c r="K51" s="162"/>
      <c r="L51" s="100"/>
      <c r="M51" s="152"/>
      <c r="N51" s="153"/>
      <c r="O51" s="163" t="s">
        <v>25</v>
      </c>
      <c r="P51" s="153"/>
      <c r="Q51" s="153"/>
      <c r="R51" s="153"/>
      <c r="S51" s="153"/>
      <c r="T51" s="153"/>
      <c r="U51" s="154"/>
      <c r="V51" s="311"/>
      <c r="W51" s="312"/>
      <c r="X51" s="312"/>
      <c r="Y51" s="312"/>
      <c r="Z51" s="312"/>
      <c r="AA51" s="100"/>
      <c r="AB51" s="100"/>
      <c r="AC51" s="100"/>
      <c r="AD51" s="100"/>
      <c r="AE51" s="162"/>
    </row>
    <row r="52" spans="1:31" x14ac:dyDescent="0.25">
      <c r="A52" s="97" t="s">
        <v>26</v>
      </c>
      <c r="B52" s="78"/>
      <c r="C52" s="78"/>
      <c r="D52" s="78"/>
      <c r="E52" s="78"/>
      <c r="F52" s="72"/>
      <c r="G52" s="7" t="s">
        <v>27</v>
      </c>
      <c r="H52" s="78"/>
      <c r="I52" s="97"/>
      <c r="J52" s="78"/>
      <c r="K52" s="7"/>
      <c r="L52" s="78"/>
      <c r="M52" s="78"/>
      <c r="N52" s="78"/>
      <c r="O52" s="78"/>
      <c r="P52" s="78"/>
      <c r="Q52" s="78"/>
      <c r="R52" s="78"/>
      <c r="S52" s="78"/>
      <c r="T52" s="78"/>
      <c r="U52" s="78"/>
      <c r="V52" s="78"/>
      <c r="W52" s="78"/>
      <c r="X52" s="78"/>
      <c r="Y52" s="78"/>
      <c r="Z52" s="78"/>
      <c r="AA52" s="78"/>
      <c r="AB52" s="78"/>
      <c r="AC52" s="78"/>
      <c r="AD52" s="78"/>
      <c r="AE52" s="7"/>
    </row>
    <row r="53" spans="1:31" x14ac:dyDescent="0.25">
      <c r="A53" s="97"/>
      <c r="B53" s="78"/>
      <c r="C53" s="78"/>
      <c r="D53" s="78"/>
      <c r="E53" s="78"/>
      <c r="F53" s="78"/>
      <c r="G53" s="7"/>
      <c r="H53" s="78"/>
      <c r="I53" s="97"/>
      <c r="J53" s="78"/>
      <c r="K53" s="7"/>
      <c r="L53" s="78"/>
      <c r="M53" s="78"/>
      <c r="N53" s="78"/>
      <c r="O53" s="78"/>
      <c r="P53" s="78"/>
      <c r="Q53" s="78"/>
      <c r="R53" s="78"/>
      <c r="S53" s="78"/>
      <c r="T53" s="78"/>
      <c r="U53" s="78"/>
      <c r="V53" s="78"/>
      <c r="W53" s="78"/>
      <c r="X53" s="78"/>
      <c r="Y53" s="78"/>
      <c r="Z53" s="78"/>
      <c r="AA53" s="78"/>
      <c r="AB53" s="78"/>
      <c r="AC53" s="78"/>
      <c r="AD53" s="78"/>
      <c r="AE53" s="7"/>
    </row>
    <row r="54" spans="1:31" x14ac:dyDescent="0.25">
      <c r="A54" s="164" t="s">
        <v>28</v>
      </c>
      <c r="B54" s="78"/>
      <c r="C54" s="78"/>
      <c r="D54" s="78"/>
      <c r="E54" s="78"/>
      <c r="F54" s="78"/>
      <c r="G54" s="7"/>
      <c r="H54" s="78"/>
      <c r="I54" s="99"/>
      <c r="J54" s="79" t="str">
        <f>IF(M54=0,"POSITIVO","NEGATIVO")</f>
        <v>POSITIVO</v>
      </c>
      <c r="K54" s="103"/>
      <c r="L54" s="78"/>
      <c r="M54" s="165">
        <f>COUNTIF(P41:P46,"&gt;=0.02")</f>
        <v>0</v>
      </c>
      <c r="N54" s="78"/>
      <c r="O54" s="78"/>
      <c r="P54" s="78"/>
      <c r="Q54" s="78"/>
      <c r="R54" s="78"/>
      <c r="S54" s="78"/>
      <c r="T54" s="78"/>
      <c r="U54" s="78"/>
      <c r="V54" s="78"/>
      <c r="W54" s="78"/>
      <c r="X54" s="78"/>
      <c r="Y54" s="78"/>
      <c r="Z54" s="78"/>
      <c r="AA54" s="78"/>
      <c r="AB54" s="78"/>
      <c r="AC54" s="78"/>
      <c r="AD54" s="78"/>
      <c r="AE54" s="7"/>
    </row>
    <row r="55" spans="1:31" x14ac:dyDescent="0.25">
      <c r="A55" s="166"/>
      <c r="B55" s="78"/>
      <c r="C55" s="78"/>
      <c r="D55" s="78"/>
      <c r="E55" s="78"/>
      <c r="F55" s="78"/>
      <c r="G55" s="7"/>
      <c r="H55" s="78"/>
      <c r="I55" s="97"/>
      <c r="J55" s="78"/>
      <c r="K55" s="7"/>
      <c r="L55" s="78"/>
      <c r="M55" s="78"/>
      <c r="N55" s="320"/>
      <c r="O55" s="320"/>
      <c r="P55" s="320"/>
      <c r="Q55" s="320"/>
      <c r="R55" s="320"/>
      <c r="S55" s="320"/>
      <c r="T55" s="320"/>
      <c r="U55" s="320"/>
      <c r="V55" s="320"/>
      <c r="W55" s="320"/>
      <c r="X55" s="320"/>
      <c r="Y55" s="320"/>
      <c r="Z55" s="320"/>
      <c r="AA55" s="78"/>
      <c r="AB55" s="78"/>
      <c r="AC55" s="78"/>
      <c r="AD55" s="78"/>
      <c r="AE55" s="7"/>
    </row>
    <row r="56" spans="1:31" x14ac:dyDescent="0.25">
      <c r="A56" s="164" t="s">
        <v>48</v>
      </c>
      <c r="B56" s="78"/>
      <c r="C56" s="78"/>
      <c r="D56" s="78"/>
      <c r="E56" s="78"/>
      <c r="F56" s="85" t="e">
        <f>ABS(F44-N44)</f>
        <v>#DIV/0!</v>
      </c>
      <c r="G56" s="7"/>
      <c r="H56" s="78"/>
      <c r="I56" s="97"/>
      <c r="J56" s="79" t="e">
        <f>IF(F56&lt;=0.01,"POSITIVO","NEGATIVO")</f>
        <v>#DIV/0!</v>
      </c>
      <c r="K56" s="7"/>
      <c r="L56" s="78"/>
      <c r="M56" s="78"/>
      <c r="N56" s="320"/>
      <c r="O56" s="320"/>
      <c r="P56" s="320"/>
      <c r="Q56" s="320"/>
      <c r="R56" s="320"/>
      <c r="S56" s="320"/>
      <c r="T56" s="320"/>
      <c r="U56" s="320"/>
      <c r="V56" s="320"/>
      <c r="W56" s="320"/>
      <c r="X56" s="320"/>
      <c r="Y56" s="320"/>
      <c r="Z56" s="320"/>
      <c r="AA56" s="78"/>
      <c r="AB56" s="78"/>
      <c r="AC56" s="78"/>
      <c r="AD56" s="78"/>
      <c r="AE56" s="7"/>
    </row>
    <row r="57" spans="1:31" x14ac:dyDescent="0.25">
      <c r="A57" s="97"/>
      <c r="B57" s="78"/>
      <c r="C57" s="78"/>
      <c r="D57" s="78"/>
      <c r="E57" s="78"/>
      <c r="F57" s="78"/>
      <c r="G57" s="7"/>
      <c r="H57" s="78"/>
      <c r="I57" s="97"/>
      <c r="J57" s="78"/>
      <c r="K57" s="7"/>
      <c r="L57" s="78"/>
      <c r="M57" s="78"/>
      <c r="N57" s="320"/>
      <c r="O57" s="320"/>
      <c r="P57" s="320"/>
      <c r="Q57" s="320"/>
      <c r="R57" s="320"/>
      <c r="S57" s="320"/>
      <c r="T57" s="320"/>
      <c r="U57" s="320"/>
      <c r="V57" s="320"/>
      <c r="W57" s="320"/>
      <c r="X57" s="320"/>
      <c r="Y57" s="320"/>
      <c r="Z57" s="320"/>
      <c r="AA57" s="78"/>
      <c r="AB57" s="78"/>
      <c r="AC57" s="78"/>
      <c r="AD57" s="78"/>
      <c r="AE57" s="7"/>
    </row>
    <row r="58" spans="1:31" x14ac:dyDescent="0.25">
      <c r="A58" s="164" t="s">
        <v>43</v>
      </c>
      <c r="B58" s="78"/>
      <c r="C58" s="78"/>
      <c r="D58" s="78"/>
      <c r="E58" s="78"/>
      <c r="F58" s="72"/>
      <c r="G58" s="7" t="s">
        <v>29</v>
      </c>
      <c r="H58" s="78"/>
      <c r="I58" s="97"/>
      <c r="J58" s="79" t="str">
        <f>IF(F58&lt;0.5,"POSITIVO","NEGATIVO")</f>
        <v>POSITIVO</v>
      </c>
      <c r="K58" s="7"/>
      <c r="L58" s="78"/>
      <c r="M58" s="78"/>
      <c r="N58" s="320"/>
      <c r="O58" s="320"/>
      <c r="P58" s="320"/>
      <c r="Q58" s="320"/>
      <c r="R58" s="320"/>
      <c r="S58" s="320"/>
      <c r="T58" s="320"/>
      <c r="U58" s="320"/>
      <c r="V58" s="320"/>
      <c r="W58" s="320"/>
      <c r="X58" s="320"/>
      <c r="Y58" s="320"/>
      <c r="Z58" s="320"/>
      <c r="AA58" s="78"/>
      <c r="AB58" s="78"/>
      <c r="AC58" s="78"/>
      <c r="AD58" s="78"/>
      <c r="AE58" s="7"/>
    </row>
    <row r="59" spans="1:31" x14ac:dyDescent="0.25">
      <c r="A59" s="97"/>
      <c r="B59" s="78"/>
      <c r="C59" s="78"/>
      <c r="D59" s="78"/>
      <c r="E59" s="78"/>
      <c r="F59" s="78"/>
      <c r="G59" s="7"/>
      <c r="H59" s="78"/>
      <c r="I59" s="97"/>
      <c r="J59" s="78"/>
      <c r="K59" s="7"/>
      <c r="L59" s="78"/>
      <c r="M59" s="78"/>
      <c r="N59" s="320"/>
      <c r="O59" s="320"/>
      <c r="P59" s="320"/>
      <c r="Q59" s="320"/>
      <c r="R59" s="320"/>
      <c r="S59" s="320"/>
      <c r="T59" s="320"/>
      <c r="U59" s="320"/>
      <c r="V59" s="320"/>
      <c r="W59" s="320"/>
      <c r="X59" s="320"/>
      <c r="Y59" s="320"/>
      <c r="Z59" s="320"/>
      <c r="AA59" s="78"/>
      <c r="AB59" s="78"/>
      <c r="AC59" s="78"/>
      <c r="AD59" s="78"/>
      <c r="AE59" s="7"/>
    </row>
    <row r="60" spans="1:31" x14ac:dyDescent="0.25">
      <c r="A60" s="164" t="s">
        <v>44</v>
      </c>
      <c r="B60" s="78"/>
      <c r="C60" s="78"/>
      <c r="D60" s="78"/>
      <c r="E60" s="78"/>
      <c r="F60" s="86">
        <f>(MAX(D41:D43,L41:L43))-(MIN(D41:D43,L41:L43))</f>
        <v>0</v>
      </c>
      <c r="G60" s="167" t="s">
        <v>14</v>
      </c>
      <c r="H60" s="78"/>
      <c r="I60" s="97"/>
      <c r="J60" s="79" t="e">
        <f>IF(F60&lt;=B45,"POSITIVO","NEGATIVO")</f>
        <v>#DIV/0!</v>
      </c>
      <c r="K60" s="7"/>
      <c r="L60" s="78"/>
      <c r="M60" s="78"/>
      <c r="N60" s="78"/>
      <c r="O60" s="78"/>
      <c r="P60" s="78"/>
      <c r="Q60" s="78"/>
      <c r="R60" s="78"/>
      <c r="S60" s="78"/>
      <c r="T60" s="78"/>
      <c r="U60" s="78"/>
      <c r="V60" s="78"/>
      <c r="W60" s="78"/>
      <c r="X60" s="78"/>
      <c r="Y60" s="78"/>
      <c r="Z60" s="78"/>
      <c r="AA60" s="78"/>
      <c r="AB60" s="78"/>
      <c r="AC60" s="78"/>
      <c r="AD60" s="78"/>
      <c r="AE60" s="7"/>
    </row>
    <row r="61" spans="1:31" ht="25.5" customHeight="1" thickBot="1" x14ac:dyDescent="0.3">
      <c r="A61" s="152"/>
      <c r="B61" s="153"/>
      <c r="C61" s="153"/>
      <c r="D61" s="153"/>
      <c r="E61" s="153"/>
      <c r="F61" s="153"/>
      <c r="G61" s="154"/>
      <c r="H61" s="78"/>
      <c r="I61" s="152"/>
      <c r="J61" s="153"/>
      <c r="K61" s="154"/>
      <c r="L61" s="78"/>
      <c r="M61" s="78"/>
      <c r="N61" s="78"/>
      <c r="O61" s="78"/>
      <c r="P61" s="78"/>
      <c r="Q61" s="78"/>
      <c r="R61" s="78"/>
      <c r="S61" s="78"/>
      <c r="T61" s="78"/>
      <c r="U61" s="78"/>
      <c r="V61" s="78"/>
      <c r="W61" s="78"/>
      <c r="X61" s="78"/>
      <c r="Y61" s="78"/>
      <c r="Z61" s="78"/>
      <c r="AA61" s="78"/>
      <c r="AB61" s="78"/>
      <c r="AC61" s="78"/>
      <c r="AD61" s="78"/>
      <c r="AE61" s="7"/>
    </row>
    <row r="62" spans="1:31" ht="42" customHeight="1" thickBot="1" x14ac:dyDescent="0.3">
      <c r="A62" s="168"/>
      <c r="B62" s="169"/>
      <c r="C62" s="170"/>
      <c r="D62" s="170"/>
      <c r="E62" s="170"/>
      <c r="F62" s="102"/>
      <c r="G62" s="102"/>
      <c r="H62" s="102"/>
      <c r="I62" s="139"/>
      <c r="J62" s="139"/>
      <c r="K62" s="139"/>
      <c r="L62" s="139"/>
      <c r="M62" s="139"/>
      <c r="N62" s="139"/>
      <c r="O62" s="170"/>
      <c r="P62" s="170"/>
      <c r="Q62" s="169"/>
      <c r="R62" s="169"/>
      <c r="S62" s="170"/>
      <c r="T62" s="170"/>
      <c r="U62" s="170"/>
      <c r="V62" s="170"/>
      <c r="W62" s="170"/>
      <c r="X62" s="170"/>
      <c r="Y62" s="170"/>
      <c r="Z62" s="170"/>
      <c r="AA62" s="170"/>
      <c r="AB62" s="170"/>
      <c r="AC62" s="170"/>
      <c r="AD62" s="170"/>
      <c r="AE62" s="171"/>
    </row>
    <row r="63" spans="1:31" ht="13.8" thickBot="1" x14ac:dyDescent="0.3">
      <c r="A63" s="303" t="s">
        <v>51</v>
      </c>
      <c r="B63" s="304"/>
      <c r="C63" s="304"/>
      <c r="D63" s="304"/>
      <c r="E63" s="304"/>
      <c r="F63" s="305"/>
      <c r="G63" s="102"/>
      <c r="H63" s="102"/>
      <c r="I63" s="303" t="s">
        <v>52</v>
      </c>
      <c r="J63" s="304"/>
      <c r="K63" s="304"/>
      <c r="L63" s="304"/>
      <c r="M63" s="304"/>
      <c r="N63" s="305"/>
      <c r="O63" s="101"/>
      <c r="P63" s="101"/>
      <c r="Q63" s="101"/>
      <c r="R63" s="101"/>
      <c r="S63" s="101"/>
      <c r="T63" s="101"/>
      <c r="U63" s="101"/>
      <c r="V63" s="101"/>
      <c r="W63" s="101"/>
      <c r="X63" s="101"/>
      <c r="Y63" s="101"/>
      <c r="Z63" s="170"/>
      <c r="AA63" s="170"/>
      <c r="AB63" s="170"/>
      <c r="AC63" s="170"/>
      <c r="AD63" s="170"/>
      <c r="AE63" s="171"/>
    </row>
    <row r="64" spans="1:31" ht="29.25" customHeight="1" x14ac:dyDescent="0.25">
      <c r="A64" s="36"/>
      <c r="B64" s="19" t="s">
        <v>1</v>
      </c>
      <c r="C64" s="19" t="s">
        <v>2</v>
      </c>
      <c r="D64" s="19" t="s">
        <v>69</v>
      </c>
      <c r="E64" s="19" t="s">
        <v>61</v>
      </c>
      <c r="F64" s="37" t="s">
        <v>16</v>
      </c>
      <c r="G64" s="102"/>
      <c r="H64" s="102"/>
      <c r="I64" s="36"/>
      <c r="J64" s="19" t="s">
        <v>1</v>
      </c>
      <c r="K64" s="19" t="s">
        <v>2</v>
      </c>
      <c r="L64" s="19" t="s">
        <v>69</v>
      </c>
      <c r="M64" s="19" t="s">
        <v>61</v>
      </c>
      <c r="N64" s="37" t="s">
        <v>16</v>
      </c>
      <c r="O64" s="101"/>
      <c r="P64" s="101"/>
      <c r="Q64" s="172"/>
      <c r="R64" s="173"/>
      <c r="S64" s="174"/>
      <c r="T64" s="174"/>
      <c r="U64" s="174"/>
      <c r="V64" s="170"/>
      <c r="W64" s="170"/>
      <c r="X64" s="173"/>
      <c r="Y64" s="173"/>
      <c r="Z64" s="170"/>
      <c r="AA64" s="170"/>
      <c r="AB64" s="170"/>
      <c r="AC64" s="170"/>
      <c r="AD64" s="170"/>
      <c r="AE64" s="171"/>
    </row>
    <row r="65" spans="1:31" ht="12.75" customHeight="1" x14ac:dyDescent="0.25">
      <c r="A65" s="306" t="s">
        <v>5</v>
      </c>
      <c r="B65" s="350" t="s">
        <v>83</v>
      </c>
      <c r="C65" s="302" t="s">
        <v>4</v>
      </c>
      <c r="D65" s="109" t="s">
        <v>17</v>
      </c>
      <c r="E65" s="109" t="s">
        <v>18</v>
      </c>
      <c r="F65" s="110" t="s">
        <v>19</v>
      </c>
      <c r="G65" s="102"/>
      <c r="H65" s="102"/>
      <c r="I65" s="306" t="s">
        <v>5</v>
      </c>
      <c r="J65" s="350" t="s">
        <v>83</v>
      </c>
      <c r="K65" s="302" t="s">
        <v>4</v>
      </c>
      <c r="L65" s="109" t="s">
        <v>17</v>
      </c>
      <c r="M65" s="109" t="s">
        <v>18</v>
      </c>
      <c r="N65" s="110" t="s">
        <v>19</v>
      </c>
      <c r="O65" s="101"/>
      <c r="P65" s="101"/>
      <c r="Q65" s="175"/>
      <c r="R65" s="176"/>
      <c r="S65" s="176"/>
      <c r="T65" s="176"/>
      <c r="U65" s="176"/>
      <c r="V65" s="176"/>
      <c r="W65" s="176"/>
      <c r="X65" s="176"/>
      <c r="Y65" s="176"/>
      <c r="Z65" s="170"/>
      <c r="AA65" s="170"/>
      <c r="AB65" s="170"/>
      <c r="AC65" s="170"/>
      <c r="AD65" s="170"/>
      <c r="AE65" s="171"/>
    </row>
    <row r="66" spans="1:31" ht="15.6" x14ac:dyDescent="0.25">
      <c r="A66" s="306"/>
      <c r="B66" s="351"/>
      <c r="C66" s="302"/>
      <c r="D66" s="117" t="s">
        <v>14</v>
      </c>
      <c r="E66" s="118" t="s">
        <v>14</v>
      </c>
      <c r="F66" s="119"/>
      <c r="G66" s="102"/>
      <c r="H66" s="102"/>
      <c r="I66" s="306"/>
      <c r="J66" s="351"/>
      <c r="K66" s="302"/>
      <c r="L66" s="117" t="s">
        <v>14</v>
      </c>
      <c r="M66" s="118" t="s">
        <v>14</v>
      </c>
      <c r="N66" s="119"/>
      <c r="O66" s="101"/>
      <c r="P66" s="101"/>
      <c r="Q66" s="175"/>
      <c r="R66" s="176"/>
      <c r="S66" s="176"/>
      <c r="T66" s="176"/>
      <c r="U66" s="176"/>
      <c r="V66" s="176"/>
      <c r="W66" s="176"/>
      <c r="X66" s="176"/>
      <c r="Y66" s="176"/>
      <c r="Z66" s="170"/>
      <c r="AA66" s="170"/>
      <c r="AB66" s="170"/>
      <c r="AC66" s="170"/>
      <c r="AD66" s="170"/>
      <c r="AE66" s="171"/>
    </row>
    <row r="67" spans="1:31" ht="17.25" customHeight="1" x14ac:dyDescent="0.25">
      <c r="A67" s="16">
        <v>1</v>
      </c>
      <c r="B67" s="49"/>
      <c r="C67" s="207">
        <v>0.57291666666666663</v>
      </c>
      <c r="D67" s="51"/>
      <c r="E67" s="52"/>
      <c r="F67" s="73" t="e">
        <f>$E$17*SQRT(E67/D67)</f>
        <v>#DIV/0!</v>
      </c>
      <c r="G67" s="102"/>
      <c r="H67" s="102"/>
      <c r="I67" s="16">
        <v>1</v>
      </c>
      <c r="J67" s="49"/>
      <c r="K67" s="207">
        <v>0.57291666666666663</v>
      </c>
      <c r="L67" s="51"/>
      <c r="M67" s="52"/>
      <c r="N67" s="73" t="e">
        <f>$E$17*SQRT(M67/L67)</f>
        <v>#DIV/0!</v>
      </c>
      <c r="O67" s="101"/>
      <c r="P67" s="177" t="e">
        <f>ABS(F67-$F$70)</f>
        <v>#DIV/0!</v>
      </c>
      <c r="Q67" s="178"/>
      <c r="R67" s="179"/>
      <c r="S67" s="180"/>
      <c r="T67" s="136"/>
      <c r="U67" s="181"/>
      <c r="V67" s="182"/>
      <c r="W67" s="183"/>
      <c r="X67" s="184"/>
      <c r="Y67" s="82"/>
      <c r="Z67" s="170"/>
      <c r="AA67" s="170"/>
      <c r="AB67" s="170"/>
      <c r="AC67" s="170"/>
      <c r="AD67" s="170"/>
      <c r="AE67" s="171"/>
    </row>
    <row r="68" spans="1:31" ht="17.25" customHeight="1" x14ac:dyDescent="0.25">
      <c r="A68" s="17">
        <v>2</v>
      </c>
      <c r="B68" s="49"/>
      <c r="C68" s="207">
        <v>0.58333333333333337</v>
      </c>
      <c r="D68" s="54"/>
      <c r="E68" s="55"/>
      <c r="F68" s="73" t="e">
        <f>$E$17*SQRT(E68/D68)</f>
        <v>#DIV/0!</v>
      </c>
      <c r="G68" s="102"/>
      <c r="H68" s="102"/>
      <c r="I68" s="17">
        <v>2</v>
      </c>
      <c r="J68" s="49"/>
      <c r="K68" s="207">
        <v>0.58333333333333337</v>
      </c>
      <c r="L68" s="54"/>
      <c r="M68" s="55"/>
      <c r="N68" s="73" t="e">
        <f>$E$17*SQRT(M68/L68)</f>
        <v>#DIV/0!</v>
      </c>
      <c r="O68" s="101"/>
      <c r="P68" s="177" t="e">
        <f t="shared" ref="P68:P69" si="2">ABS(F68-$F$70)</f>
        <v>#DIV/0!</v>
      </c>
      <c r="Q68" s="178"/>
      <c r="R68" s="179"/>
      <c r="S68" s="185"/>
      <c r="T68" s="136"/>
      <c r="U68" s="186"/>
      <c r="V68" s="187"/>
      <c r="W68" s="183"/>
      <c r="X68" s="184"/>
      <c r="Y68" s="82"/>
      <c r="Z68" s="170"/>
      <c r="AA68" s="170"/>
      <c r="AB68" s="170"/>
      <c r="AC68" s="170"/>
      <c r="AD68" s="170"/>
      <c r="AE68" s="171"/>
    </row>
    <row r="69" spans="1:31" ht="17.25" customHeight="1" thickBot="1" x14ac:dyDescent="0.3">
      <c r="A69" s="18">
        <v>3</v>
      </c>
      <c r="B69" s="56"/>
      <c r="C69" s="208">
        <v>0.60624999999999996</v>
      </c>
      <c r="D69" s="58"/>
      <c r="E69" s="59"/>
      <c r="F69" s="74" t="e">
        <f>$E$17*SQRT(E69/D69)</f>
        <v>#DIV/0!</v>
      </c>
      <c r="G69" s="102"/>
      <c r="H69" s="102"/>
      <c r="I69" s="18">
        <v>3</v>
      </c>
      <c r="J69" s="56"/>
      <c r="K69" s="208">
        <v>0.60624999999999996</v>
      </c>
      <c r="L69" s="58"/>
      <c r="M69" s="59"/>
      <c r="N69" s="74" t="e">
        <f>$E$17*SQRT(M69/L69)</f>
        <v>#DIV/0!</v>
      </c>
      <c r="O69" s="101"/>
      <c r="P69" s="177" t="e">
        <f t="shared" si="2"/>
        <v>#DIV/0!</v>
      </c>
      <c r="Q69" s="178"/>
      <c r="R69" s="179"/>
      <c r="S69" s="185"/>
      <c r="T69" s="136"/>
      <c r="U69" s="186"/>
      <c r="V69" s="187"/>
      <c r="W69" s="183"/>
      <c r="X69" s="184"/>
      <c r="Y69" s="82"/>
      <c r="Z69" s="170"/>
      <c r="AA69" s="170"/>
      <c r="AB69" s="170"/>
      <c r="AC69" s="170"/>
      <c r="AD69" s="170"/>
      <c r="AE69" s="171"/>
    </row>
    <row r="70" spans="1:31" ht="13.8" thickBot="1" x14ac:dyDescent="0.3">
      <c r="A70" s="81"/>
      <c r="B70" s="82"/>
      <c r="C70" s="102"/>
      <c r="D70" s="102"/>
      <c r="E70" s="82"/>
      <c r="F70" s="83" t="e">
        <f>AVERAGE(F67:F69)</f>
        <v>#DIV/0!</v>
      </c>
      <c r="G70" s="102"/>
      <c r="H70" s="102"/>
      <c r="I70" s="82"/>
      <c r="J70" s="82"/>
      <c r="K70" s="102"/>
      <c r="L70" s="102"/>
      <c r="M70" s="82"/>
      <c r="N70" s="83" t="e">
        <f>AVERAGE(N67:N69)</f>
        <v>#DIV/0!</v>
      </c>
      <c r="O70" s="101"/>
      <c r="P70" s="177" t="e">
        <f>ABS(N67-$N$70)</f>
        <v>#DIV/0!</v>
      </c>
      <c r="Q70" s="178"/>
      <c r="R70" s="179"/>
      <c r="S70" s="185"/>
      <c r="T70" s="136"/>
      <c r="U70" s="186"/>
      <c r="V70" s="187"/>
      <c r="W70" s="183"/>
      <c r="X70" s="184"/>
      <c r="Y70" s="82"/>
      <c r="Z70" s="170"/>
      <c r="AA70" s="170"/>
      <c r="AB70" s="170"/>
      <c r="AC70" s="170"/>
      <c r="AD70" s="170"/>
      <c r="AE70" s="171"/>
    </row>
    <row r="71" spans="1:31" ht="12.75" customHeight="1" x14ac:dyDescent="0.25">
      <c r="A71" s="81"/>
      <c r="B71" s="84" t="e">
        <f>(AVERAGE(D67:E69,L67:M69))*0.05</f>
        <v>#DIV/0!</v>
      </c>
      <c r="C71" s="102"/>
      <c r="D71" s="102"/>
      <c r="E71" s="82"/>
      <c r="F71" s="82"/>
      <c r="G71" s="102"/>
      <c r="H71" s="102"/>
      <c r="I71" s="276" t="s">
        <v>50</v>
      </c>
      <c r="J71" s="277"/>
      <c r="K71" s="277"/>
      <c r="L71" s="277"/>
      <c r="M71" s="280" t="e">
        <f>AVERAGE(F67:F69,N67:N69)</f>
        <v>#DIV/0!</v>
      </c>
      <c r="N71" s="281"/>
      <c r="O71" s="101"/>
      <c r="P71" s="177" t="e">
        <f t="shared" ref="P71:P72" si="3">ABS(N68-$N$70)</f>
        <v>#DIV/0!</v>
      </c>
      <c r="Q71" s="178"/>
      <c r="R71" s="179"/>
      <c r="S71" s="185"/>
      <c r="T71" s="136"/>
      <c r="U71" s="186"/>
      <c r="V71" s="187"/>
      <c r="W71" s="183"/>
      <c r="X71" s="184"/>
      <c r="Y71" s="82"/>
      <c r="Z71" s="170"/>
      <c r="AA71" s="170"/>
      <c r="AB71" s="170"/>
      <c r="AC71" s="170"/>
      <c r="AD71" s="170"/>
      <c r="AE71" s="171"/>
    </row>
    <row r="72" spans="1:31" ht="13.5" customHeight="1" thickBot="1" x14ac:dyDescent="0.3">
      <c r="A72" s="81"/>
      <c r="B72" s="82"/>
      <c r="C72" s="102"/>
      <c r="D72" s="102"/>
      <c r="E72" s="82"/>
      <c r="F72" s="82"/>
      <c r="G72" s="102"/>
      <c r="H72" s="102"/>
      <c r="I72" s="278"/>
      <c r="J72" s="279"/>
      <c r="K72" s="279"/>
      <c r="L72" s="279"/>
      <c r="M72" s="282"/>
      <c r="N72" s="283"/>
      <c r="O72" s="101"/>
      <c r="P72" s="177" t="e">
        <f t="shared" si="3"/>
        <v>#DIV/0!</v>
      </c>
      <c r="Q72" s="178"/>
      <c r="R72" s="179"/>
      <c r="S72" s="185"/>
      <c r="T72" s="136"/>
      <c r="U72" s="186"/>
      <c r="V72" s="187"/>
      <c r="W72" s="183"/>
      <c r="X72" s="184"/>
      <c r="Y72" s="82"/>
      <c r="Z72" s="170"/>
      <c r="AA72" s="170"/>
      <c r="AB72" s="170"/>
      <c r="AC72" s="170"/>
      <c r="AD72" s="170"/>
      <c r="AE72" s="171"/>
    </row>
    <row r="73" spans="1:31" ht="13.8" thickBot="1" x14ac:dyDescent="0.3">
      <c r="A73" s="135"/>
      <c r="B73" s="136"/>
      <c r="C73" s="137"/>
      <c r="D73" s="138"/>
      <c r="E73" s="138"/>
      <c r="F73" s="102"/>
      <c r="G73" s="102"/>
      <c r="H73" s="102"/>
      <c r="I73" s="139"/>
      <c r="J73" s="139"/>
      <c r="K73" s="139"/>
      <c r="L73" s="139"/>
      <c r="M73" s="139"/>
      <c r="N73" s="139"/>
      <c r="O73" s="188"/>
      <c r="P73" s="170"/>
      <c r="Q73" s="178"/>
      <c r="R73" s="189"/>
      <c r="S73" s="190"/>
      <c r="T73" s="191"/>
      <c r="U73" s="192"/>
      <c r="V73" s="170"/>
      <c r="W73" s="193"/>
      <c r="X73" s="170"/>
      <c r="Y73" s="170"/>
      <c r="Z73" s="170"/>
      <c r="AA73" s="170"/>
      <c r="AB73" s="170"/>
      <c r="AC73" s="170"/>
      <c r="AD73" s="170"/>
      <c r="AE73" s="171"/>
    </row>
    <row r="74" spans="1:31" ht="12.75" customHeight="1" x14ac:dyDescent="0.25">
      <c r="A74" s="284" t="s">
        <v>20</v>
      </c>
      <c r="B74" s="285"/>
      <c r="C74" s="285"/>
      <c r="D74" s="285"/>
      <c r="E74" s="285"/>
      <c r="F74" s="285"/>
      <c r="G74" s="286"/>
      <c r="H74" s="14"/>
      <c r="I74" s="284" t="s">
        <v>30</v>
      </c>
      <c r="J74" s="335"/>
      <c r="K74" s="336"/>
      <c r="L74" s="78"/>
      <c r="M74" s="147" t="s">
        <v>22</v>
      </c>
      <c r="N74" s="148"/>
      <c r="O74" s="149" t="s">
        <v>45</v>
      </c>
      <c r="P74" s="150"/>
      <c r="Q74" s="150"/>
      <c r="R74" s="150"/>
      <c r="S74" s="150"/>
      <c r="T74" s="150"/>
      <c r="U74" s="151"/>
      <c r="V74" s="170"/>
      <c r="W74" s="170"/>
      <c r="X74" s="170"/>
      <c r="Y74" s="170"/>
      <c r="Z74" s="170"/>
      <c r="AA74" s="170"/>
      <c r="AB74" s="170"/>
      <c r="AC74" s="170"/>
      <c r="AD74" s="170"/>
      <c r="AE74" s="171"/>
    </row>
    <row r="75" spans="1:31" ht="15.6" thickBot="1" x14ac:dyDescent="0.3">
      <c r="A75" s="287"/>
      <c r="B75" s="288"/>
      <c r="C75" s="288"/>
      <c r="D75" s="288"/>
      <c r="E75" s="288"/>
      <c r="F75" s="288"/>
      <c r="G75" s="289"/>
      <c r="H75" s="78"/>
      <c r="I75" s="337"/>
      <c r="J75" s="338"/>
      <c r="K75" s="339"/>
      <c r="L75" s="78"/>
      <c r="M75" s="155"/>
      <c r="N75" s="156"/>
      <c r="O75" s="157" t="s">
        <v>62</v>
      </c>
      <c r="P75" s="78"/>
      <c r="Q75" s="78"/>
      <c r="R75" s="78"/>
      <c r="S75" s="78"/>
      <c r="T75" s="78"/>
      <c r="U75" s="115"/>
      <c r="V75" s="170"/>
      <c r="W75" s="170"/>
      <c r="X75" s="170"/>
      <c r="Y75" s="170"/>
      <c r="Z75" s="170"/>
      <c r="AA75" s="170"/>
      <c r="AB75" s="170"/>
      <c r="AC75" s="170"/>
      <c r="AD75" s="170"/>
      <c r="AE75" s="171"/>
    </row>
    <row r="76" spans="1:31" x14ac:dyDescent="0.25">
      <c r="A76" s="340" t="s">
        <v>23</v>
      </c>
      <c r="B76" s="341"/>
      <c r="C76" s="159"/>
      <c r="D76" s="159"/>
      <c r="E76" s="159"/>
      <c r="F76" s="199">
        <f>F50</f>
        <v>0</v>
      </c>
      <c r="G76" s="160" t="s">
        <v>24</v>
      </c>
      <c r="H76" s="105"/>
      <c r="I76" s="158"/>
      <c r="J76" s="159"/>
      <c r="K76" s="160"/>
      <c r="L76" s="105"/>
      <c r="M76" s="155"/>
      <c r="N76" s="156"/>
      <c r="O76" s="157" t="s">
        <v>66</v>
      </c>
      <c r="P76" s="78"/>
      <c r="Q76" s="78"/>
      <c r="R76" s="78"/>
      <c r="S76" s="78"/>
      <c r="T76" s="78"/>
      <c r="U76" s="7"/>
      <c r="V76" s="170"/>
      <c r="W76" s="170"/>
      <c r="X76" s="170"/>
      <c r="Y76" s="170"/>
      <c r="Z76" s="170"/>
      <c r="AA76" s="170"/>
      <c r="AB76" s="170"/>
      <c r="AC76" s="170"/>
      <c r="AD76" s="170"/>
      <c r="AE76" s="171"/>
    </row>
    <row r="77" spans="1:31" ht="13.8" thickBot="1" x14ac:dyDescent="0.3">
      <c r="A77" s="161"/>
      <c r="B77" s="100"/>
      <c r="C77" s="100"/>
      <c r="D77" s="100"/>
      <c r="E77" s="100"/>
      <c r="F77" s="116"/>
      <c r="G77" s="162"/>
      <c r="H77" s="100"/>
      <c r="I77" s="161"/>
      <c r="J77" s="100"/>
      <c r="K77" s="162"/>
      <c r="L77" s="100"/>
      <c r="M77" s="152"/>
      <c r="N77" s="153"/>
      <c r="O77" s="163" t="s">
        <v>25</v>
      </c>
      <c r="P77" s="153"/>
      <c r="Q77" s="153"/>
      <c r="R77" s="153"/>
      <c r="S77" s="153"/>
      <c r="T77" s="153"/>
      <c r="U77" s="154"/>
      <c r="V77" s="170"/>
      <c r="W77" s="170"/>
      <c r="X77" s="170"/>
      <c r="Y77" s="170"/>
      <c r="Z77" s="170"/>
      <c r="AA77" s="170"/>
      <c r="AB77" s="170"/>
      <c r="AC77" s="170"/>
      <c r="AD77" s="170"/>
      <c r="AE77" s="171"/>
    </row>
    <row r="78" spans="1:31" x14ac:dyDescent="0.25">
      <c r="A78" s="97" t="s">
        <v>26</v>
      </c>
      <c r="B78" s="78"/>
      <c r="C78" s="78"/>
      <c r="D78" s="78"/>
      <c r="E78" s="78"/>
      <c r="F78" s="72"/>
      <c r="G78" s="7" t="s">
        <v>27</v>
      </c>
      <c r="H78" s="78"/>
      <c r="I78" s="97"/>
      <c r="J78" s="78"/>
      <c r="K78" s="7"/>
      <c r="L78" s="78"/>
      <c r="M78" s="78"/>
      <c r="N78" s="78"/>
      <c r="O78" s="78"/>
      <c r="P78" s="78"/>
      <c r="Q78" s="78"/>
      <c r="R78" s="78"/>
      <c r="S78" s="78"/>
      <c r="T78" s="78"/>
      <c r="U78" s="78"/>
      <c r="V78" s="170"/>
      <c r="W78" s="170"/>
      <c r="X78" s="170"/>
      <c r="Y78" s="170"/>
      <c r="Z78" s="170"/>
      <c r="AA78" s="170"/>
      <c r="AB78" s="170"/>
      <c r="AC78" s="170"/>
      <c r="AD78" s="170"/>
      <c r="AE78" s="171"/>
    </row>
    <row r="79" spans="1:31" x14ac:dyDescent="0.25">
      <c r="A79" s="97"/>
      <c r="B79" s="78"/>
      <c r="C79" s="78"/>
      <c r="D79" s="78"/>
      <c r="E79" s="78"/>
      <c r="F79" s="78"/>
      <c r="G79" s="7"/>
      <c r="H79" s="78"/>
      <c r="I79" s="97"/>
      <c r="J79" s="78"/>
      <c r="K79" s="7"/>
      <c r="L79" s="78"/>
      <c r="M79" s="78"/>
      <c r="N79" s="78"/>
      <c r="O79" s="78"/>
      <c r="P79" s="78"/>
      <c r="Q79" s="78"/>
      <c r="R79" s="78"/>
      <c r="S79" s="78"/>
      <c r="T79" s="78"/>
      <c r="U79" s="78"/>
      <c r="V79" s="170"/>
      <c r="W79" s="170"/>
      <c r="X79" s="170"/>
      <c r="Y79" s="170"/>
      <c r="Z79" s="170"/>
      <c r="AA79" s="170"/>
      <c r="AB79" s="170"/>
      <c r="AC79" s="170"/>
      <c r="AD79" s="170"/>
      <c r="AE79" s="171"/>
    </row>
    <row r="80" spans="1:31" x14ac:dyDescent="0.25">
      <c r="A80" s="164" t="s">
        <v>28</v>
      </c>
      <c r="B80" s="78"/>
      <c r="C80" s="78"/>
      <c r="D80" s="78"/>
      <c r="E80" s="78"/>
      <c r="F80" s="78"/>
      <c r="G80" s="7"/>
      <c r="H80" s="78"/>
      <c r="I80" s="99"/>
      <c r="J80" s="79" t="str">
        <f>IF(M80=0,"POSITIVO","NEGATIVO")</f>
        <v>POSITIVO</v>
      </c>
      <c r="K80" s="103"/>
      <c r="L80" s="78"/>
      <c r="M80" s="194">
        <f>COUNTIF(P67:P72,"&gt;=0.02")</f>
        <v>0</v>
      </c>
      <c r="N80" s="78"/>
      <c r="O80" s="170"/>
      <c r="P80" s="170"/>
      <c r="Q80" s="170"/>
      <c r="R80" s="170"/>
      <c r="S80" s="170"/>
      <c r="T80" s="170"/>
      <c r="U80" s="170"/>
      <c r="V80" s="170"/>
      <c r="W80" s="170"/>
      <c r="X80" s="170"/>
      <c r="Y80" s="170"/>
      <c r="Z80" s="170"/>
      <c r="AA80" s="170"/>
      <c r="AB80" s="170"/>
      <c r="AC80" s="170"/>
      <c r="AD80" s="170"/>
      <c r="AE80" s="171"/>
    </row>
    <row r="81" spans="1:31" x14ac:dyDescent="0.25">
      <c r="A81" s="166"/>
      <c r="B81" s="78"/>
      <c r="C81" s="78"/>
      <c r="D81" s="78"/>
      <c r="E81" s="78"/>
      <c r="F81" s="78"/>
      <c r="G81" s="7"/>
      <c r="H81" s="78"/>
      <c r="I81" s="97"/>
      <c r="J81" s="78"/>
      <c r="K81" s="7"/>
      <c r="L81" s="78"/>
      <c r="M81" s="78"/>
      <c r="N81" s="78"/>
      <c r="O81" s="170"/>
      <c r="P81" s="170"/>
      <c r="Q81" s="170"/>
      <c r="R81" s="170"/>
      <c r="S81" s="170"/>
      <c r="T81" s="170"/>
      <c r="U81" s="170"/>
      <c r="V81" s="170"/>
      <c r="W81" s="170"/>
      <c r="X81" s="170"/>
      <c r="Y81" s="170"/>
      <c r="Z81" s="170"/>
      <c r="AA81" s="170"/>
      <c r="AB81" s="170"/>
      <c r="AC81" s="170"/>
      <c r="AD81" s="170"/>
      <c r="AE81" s="171"/>
    </row>
    <row r="82" spans="1:31" x14ac:dyDescent="0.25">
      <c r="A82" s="164" t="s">
        <v>64</v>
      </c>
      <c r="B82" s="78"/>
      <c r="C82" s="78"/>
      <c r="D82" s="78"/>
      <c r="E82" s="78"/>
      <c r="F82" s="85" t="e">
        <f>ABS(F70-N70)</f>
        <v>#DIV/0!</v>
      </c>
      <c r="G82" s="7"/>
      <c r="H82" s="78"/>
      <c r="I82" s="97"/>
      <c r="J82" s="79" t="e">
        <f>IF(F82&lt;=0.01,"POSITIVO","NEGATIVO")</f>
        <v>#DIV/0!</v>
      </c>
      <c r="K82" s="7"/>
      <c r="L82" s="78"/>
      <c r="M82" s="78"/>
      <c r="N82" s="78"/>
      <c r="O82" s="170"/>
      <c r="P82" s="170"/>
      <c r="Q82" s="170"/>
      <c r="R82" s="170"/>
      <c r="S82" s="170"/>
      <c r="T82" s="170"/>
      <c r="U82" s="170"/>
      <c r="V82" s="170"/>
      <c r="W82" s="170"/>
      <c r="X82" s="170"/>
      <c r="Y82" s="170"/>
      <c r="Z82" s="170"/>
      <c r="AA82" s="170"/>
      <c r="AB82" s="170"/>
      <c r="AC82" s="170"/>
      <c r="AD82" s="170"/>
      <c r="AE82" s="171"/>
    </row>
    <row r="83" spans="1:31" x14ac:dyDescent="0.25">
      <c r="A83" s="97"/>
      <c r="B83" s="78"/>
      <c r="C83" s="78"/>
      <c r="D83" s="78"/>
      <c r="E83" s="78"/>
      <c r="F83" s="78"/>
      <c r="G83" s="7"/>
      <c r="H83" s="78"/>
      <c r="I83" s="97"/>
      <c r="J83" s="78"/>
      <c r="K83" s="7"/>
      <c r="L83" s="78"/>
      <c r="M83" s="78"/>
      <c r="N83" s="78"/>
      <c r="O83" s="170"/>
      <c r="P83" s="170"/>
      <c r="Q83" s="170"/>
      <c r="R83" s="170"/>
      <c r="S83" s="170"/>
      <c r="T83" s="170"/>
      <c r="U83" s="170"/>
      <c r="V83" s="170"/>
      <c r="W83" s="170"/>
      <c r="X83" s="170"/>
      <c r="Y83" s="170"/>
      <c r="Z83" s="170"/>
      <c r="AA83" s="170"/>
      <c r="AB83" s="170"/>
      <c r="AC83" s="170"/>
      <c r="AD83" s="170"/>
      <c r="AE83" s="171"/>
    </row>
    <row r="84" spans="1:31" x14ac:dyDescent="0.25">
      <c r="A84" s="164" t="s">
        <v>43</v>
      </c>
      <c r="B84" s="78"/>
      <c r="C84" s="78"/>
      <c r="D84" s="78"/>
      <c r="E84" s="78"/>
      <c r="F84" s="72"/>
      <c r="G84" s="7" t="s">
        <v>29</v>
      </c>
      <c r="H84" s="78"/>
      <c r="I84" s="97"/>
      <c r="J84" s="79" t="str">
        <f>IF(F84&lt;0.5,"POSITIVO","NEGATIVO")</f>
        <v>POSITIVO</v>
      </c>
      <c r="K84" s="7"/>
      <c r="L84" s="78"/>
      <c r="M84" s="78"/>
      <c r="N84" s="78"/>
      <c r="O84" s="170"/>
      <c r="P84" s="170"/>
      <c r="Q84" s="170"/>
      <c r="R84" s="170"/>
      <c r="S84" s="170"/>
      <c r="T84" s="170"/>
      <c r="U84" s="170"/>
      <c r="V84" s="170"/>
      <c r="W84" s="170"/>
      <c r="X84" s="170"/>
      <c r="Y84" s="170"/>
      <c r="Z84" s="170"/>
      <c r="AA84" s="170"/>
      <c r="AB84" s="170"/>
      <c r="AC84" s="170"/>
      <c r="AD84" s="170"/>
      <c r="AE84" s="171"/>
    </row>
    <row r="85" spans="1:31" x14ac:dyDescent="0.25">
      <c r="A85" s="97"/>
      <c r="B85" s="78"/>
      <c r="C85" s="78"/>
      <c r="D85" s="78"/>
      <c r="E85" s="78"/>
      <c r="F85" s="78"/>
      <c r="G85" s="7"/>
      <c r="H85" s="78"/>
      <c r="I85" s="97"/>
      <c r="J85" s="78"/>
      <c r="K85" s="7"/>
      <c r="L85" s="78"/>
      <c r="M85" s="78"/>
      <c r="N85" s="78"/>
      <c r="O85" s="170"/>
      <c r="P85" s="170"/>
      <c r="Q85" s="170"/>
      <c r="R85" s="170"/>
      <c r="S85" s="170"/>
      <c r="T85" s="170"/>
      <c r="U85" s="170"/>
      <c r="V85" s="170"/>
      <c r="W85" s="170"/>
      <c r="X85" s="170"/>
      <c r="Y85" s="170"/>
      <c r="Z85" s="170"/>
      <c r="AA85" s="170"/>
      <c r="AB85" s="170"/>
      <c r="AC85" s="170"/>
      <c r="AD85" s="170"/>
      <c r="AE85" s="171"/>
    </row>
    <row r="86" spans="1:31" x14ac:dyDescent="0.25">
      <c r="A86" s="164" t="s">
        <v>44</v>
      </c>
      <c r="B86" s="78"/>
      <c r="C86" s="78"/>
      <c r="D86" s="78"/>
      <c r="E86" s="78"/>
      <c r="F86" s="86">
        <f>(MAX(D67:D69,L67:L69))-(MIN(D67:D69,L67:L69))</f>
        <v>0</v>
      </c>
      <c r="G86" s="167" t="s">
        <v>14</v>
      </c>
      <c r="H86" s="78"/>
      <c r="I86" s="97"/>
      <c r="J86" s="79" t="e">
        <f>IF(F86&lt;=B71,"POSITIVO","NEGATIVO")</f>
        <v>#DIV/0!</v>
      </c>
      <c r="K86" s="7"/>
      <c r="L86" s="78"/>
      <c r="M86" s="78"/>
      <c r="N86" s="78"/>
      <c r="O86" s="78"/>
      <c r="P86" s="78"/>
      <c r="Q86" s="78"/>
      <c r="R86" s="78"/>
      <c r="S86" s="78"/>
      <c r="T86" s="78"/>
      <c r="U86" s="78"/>
      <c r="V86" s="170"/>
      <c r="W86" s="170"/>
      <c r="X86" s="170"/>
      <c r="Y86" s="170"/>
      <c r="Z86" s="170"/>
      <c r="AA86" s="170"/>
      <c r="AB86" s="170"/>
      <c r="AC86" s="170"/>
      <c r="AD86" s="170"/>
      <c r="AE86" s="171"/>
    </row>
    <row r="87" spans="1:31" ht="13.8" thickBot="1" x14ac:dyDescent="0.3">
      <c r="A87" s="152"/>
      <c r="B87" s="153"/>
      <c r="C87" s="153"/>
      <c r="D87" s="153"/>
      <c r="E87" s="153"/>
      <c r="F87" s="153"/>
      <c r="G87" s="154"/>
      <c r="H87" s="78"/>
      <c r="I87" s="152"/>
      <c r="J87" s="153"/>
      <c r="K87" s="154"/>
      <c r="L87" s="78"/>
      <c r="M87" s="78"/>
      <c r="N87" s="78"/>
      <c r="O87" s="78"/>
      <c r="P87" s="78"/>
      <c r="Q87" s="78"/>
      <c r="R87" s="78"/>
      <c r="S87" s="78"/>
      <c r="T87" s="78"/>
      <c r="U87" s="78"/>
      <c r="V87" s="170"/>
      <c r="W87" s="170"/>
      <c r="X87" s="170"/>
      <c r="Y87" s="170"/>
      <c r="Z87" s="170"/>
      <c r="AA87" s="170"/>
      <c r="AB87" s="170"/>
      <c r="AC87" s="170"/>
      <c r="AD87" s="170"/>
      <c r="AE87" s="171"/>
    </row>
    <row r="88" spans="1:31" x14ac:dyDescent="0.25">
      <c r="A88" s="168"/>
      <c r="B88" s="170"/>
      <c r="C88" s="170"/>
      <c r="D88" s="170"/>
      <c r="E88" s="170"/>
      <c r="F88" s="170"/>
      <c r="G88" s="170"/>
      <c r="H88" s="170"/>
      <c r="I88" s="170"/>
      <c r="J88" s="170"/>
      <c r="K88" s="170"/>
      <c r="L88" s="170"/>
      <c r="M88" s="170"/>
      <c r="N88" s="170"/>
      <c r="O88" s="170"/>
      <c r="P88" s="170"/>
      <c r="Q88" s="170"/>
      <c r="R88" s="170"/>
      <c r="S88" s="170"/>
      <c r="T88" s="170"/>
      <c r="U88" s="170"/>
      <c r="V88" s="170"/>
      <c r="W88" s="170"/>
      <c r="X88" s="170"/>
      <c r="Y88" s="170"/>
      <c r="Z88" s="170"/>
      <c r="AA88" s="170"/>
      <c r="AB88" s="170"/>
      <c r="AC88" s="170"/>
      <c r="AD88" s="170"/>
      <c r="AE88" s="171"/>
    </row>
    <row r="89" spans="1:31" ht="13.8" thickBot="1" x14ac:dyDescent="0.3">
      <c r="A89" s="168"/>
      <c r="B89" s="170"/>
      <c r="C89" s="170"/>
      <c r="D89" s="170"/>
      <c r="E89" s="170"/>
      <c r="F89" s="170"/>
      <c r="G89" s="170"/>
      <c r="H89" s="170"/>
      <c r="I89" s="170"/>
      <c r="J89" s="170"/>
      <c r="K89" s="170"/>
      <c r="L89" s="170"/>
      <c r="M89" s="170"/>
      <c r="N89" s="170"/>
      <c r="O89" s="170"/>
      <c r="P89" s="170"/>
      <c r="Q89" s="170"/>
      <c r="R89" s="170"/>
      <c r="S89" s="170"/>
      <c r="T89" s="170"/>
      <c r="U89" s="170"/>
      <c r="V89" s="170"/>
      <c r="W89" s="170"/>
      <c r="X89" s="170"/>
      <c r="Y89" s="170"/>
      <c r="Z89" s="170"/>
      <c r="AA89" s="170"/>
      <c r="AB89" s="170"/>
      <c r="AC89" s="170"/>
      <c r="AD89" s="170"/>
      <c r="AE89" s="171"/>
    </row>
    <row r="90" spans="1:31" ht="13.8" thickBot="1" x14ac:dyDescent="0.3">
      <c r="A90" s="303" t="s">
        <v>53</v>
      </c>
      <c r="B90" s="304"/>
      <c r="C90" s="304"/>
      <c r="D90" s="304"/>
      <c r="E90" s="304"/>
      <c r="F90" s="305"/>
      <c r="G90" s="102"/>
      <c r="H90" s="102"/>
      <c r="I90" s="303" t="s">
        <v>54</v>
      </c>
      <c r="J90" s="304"/>
      <c r="K90" s="304"/>
      <c r="L90" s="304"/>
      <c r="M90" s="304"/>
      <c r="N90" s="305"/>
      <c r="O90" s="79"/>
      <c r="P90" s="79"/>
      <c r="Q90" s="79"/>
      <c r="R90" s="79"/>
      <c r="S90" s="79"/>
      <c r="T90" s="79"/>
      <c r="U90" s="79"/>
      <c r="V90" s="101"/>
      <c r="W90" s="101"/>
      <c r="X90" s="101"/>
      <c r="Y90" s="101"/>
      <c r="Z90" s="170"/>
      <c r="AA90" s="170"/>
      <c r="AB90" s="170"/>
      <c r="AC90" s="170"/>
      <c r="AD90" s="170"/>
      <c r="AE90" s="171"/>
    </row>
    <row r="91" spans="1:31" ht="26.4" x14ac:dyDescent="0.25">
      <c r="A91" s="36"/>
      <c r="B91" s="19" t="s">
        <v>1</v>
      </c>
      <c r="C91" s="19" t="s">
        <v>2</v>
      </c>
      <c r="D91" s="19" t="s">
        <v>40</v>
      </c>
      <c r="E91" s="19" t="s">
        <v>61</v>
      </c>
      <c r="F91" s="37" t="s">
        <v>16</v>
      </c>
      <c r="G91" s="102"/>
      <c r="H91" s="102"/>
      <c r="I91" s="36"/>
      <c r="J91" s="19" t="s">
        <v>1</v>
      </c>
      <c r="K91" s="19" t="s">
        <v>2</v>
      </c>
      <c r="L91" s="19" t="s">
        <v>40</v>
      </c>
      <c r="M91" s="19" t="s">
        <v>61</v>
      </c>
      <c r="N91" s="37" t="s">
        <v>16</v>
      </c>
      <c r="O91" s="79"/>
      <c r="P91" s="79"/>
      <c r="Q91" s="104"/>
      <c r="R91" s="105"/>
      <c r="S91" s="25"/>
      <c r="T91" s="25"/>
      <c r="U91" s="25"/>
      <c r="V91" s="170"/>
      <c r="W91" s="170"/>
      <c r="X91" s="173"/>
      <c r="Y91" s="173"/>
      <c r="Z91" s="170"/>
      <c r="AA91" s="170"/>
      <c r="AB91" s="170"/>
      <c r="AC91" s="170"/>
      <c r="AD91" s="170"/>
      <c r="AE91" s="171"/>
    </row>
    <row r="92" spans="1:31" ht="18" customHeight="1" x14ac:dyDescent="0.25">
      <c r="A92" s="306" t="s">
        <v>5</v>
      </c>
      <c r="B92" s="350" t="s">
        <v>83</v>
      </c>
      <c r="C92" s="302" t="s">
        <v>4</v>
      </c>
      <c r="D92" s="109" t="s">
        <v>17</v>
      </c>
      <c r="E92" s="109" t="s">
        <v>18</v>
      </c>
      <c r="F92" s="110" t="s">
        <v>19</v>
      </c>
      <c r="G92" s="102"/>
      <c r="H92" s="102"/>
      <c r="I92" s="306" t="s">
        <v>5</v>
      </c>
      <c r="J92" s="350" t="s">
        <v>83</v>
      </c>
      <c r="K92" s="350" t="s">
        <v>4</v>
      </c>
      <c r="L92" s="109" t="s">
        <v>17</v>
      </c>
      <c r="M92" s="109" t="s">
        <v>18</v>
      </c>
      <c r="N92" s="110" t="s">
        <v>19</v>
      </c>
      <c r="O92" s="79"/>
      <c r="P92" s="79"/>
      <c r="Q92" s="111"/>
      <c r="R92" s="100"/>
      <c r="S92" s="100"/>
      <c r="T92" s="100"/>
      <c r="U92" s="100"/>
      <c r="V92" s="176"/>
      <c r="W92" s="176"/>
      <c r="X92" s="176"/>
      <c r="Y92" s="176"/>
      <c r="Z92" s="170"/>
      <c r="AA92" s="170"/>
      <c r="AB92" s="170"/>
      <c r="AC92" s="170"/>
      <c r="AD92" s="170"/>
      <c r="AE92" s="171"/>
    </row>
    <row r="93" spans="1:31" ht="15.6" x14ac:dyDescent="0.25">
      <c r="A93" s="306"/>
      <c r="B93" s="351"/>
      <c r="C93" s="302"/>
      <c r="D93" s="117" t="s">
        <v>14</v>
      </c>
      <c r="E93" s="118" t="s">
        <v>14</v>
      </c>
      <c r="F93" s="119"/>
      <c r="G93" s="102"/>
      <c r="H93" s="102"/>
      <c r="I93" s="306"/>
      <c r="J93" s="351"/>
      <c r="K93" s="351"/>
      <c r="L93" s="117" t="s">
        <v>14</v>
      </c>
      <c r="M93" s="118" t="s">
        <v>14</v>
      </c>
      <c r="N93" s="119"/>
      <c r="O93" s="79"/>
      <c r="P93" s="79"/>
      <c r="Q93" s="111"/>
      <c r="R93" s="100"/>
      <c r="S93" s="100"/>
      <c r="T93" s="100"/>
      <c r="U93" s="100"/>
      <c r="V93" s="176"/>
      <c r="W93" s="176"/>
      <c r="X93" s="176"/>
      <c r="Y93" s="176"/>
      <c r="Z93" s="170"/>
      <c r="AA93" s="170"/>
      <c r="AB93" s="170"/>
      <c r="AC93" s="170"/>
      <c r="AD93" s="170"/>
      <c r="AE93" s="171"/>
    </row>
    <row r="94" spans="1:31" ht="17.25" customHeight="1" x14ac:dyDescent="0.25">
      <c r="A94" s="16">
        <v>1</v>
      </c>
      <c r="B94" s="49"/>
      <c r="C94" s="207">
        <v>0.57291666666666663</v>
      </c>
      <c r="D94" s="51"/>
      <c r="E94" s="52"/>
      <c r="F94" s="73" t="e">
        <f>$E$17*SQRT(E94/D94)</f>
        <v>#DIV/0!</v>
      </c>
      <c r="G94" s="102"/>
      <c r="H94" s="102"/>
      <c r="I94" s="16">
        <v>1</v>
      </c>
      <c r="J94" s="49"/>
      <c r="K94" s="207">
        <v>0.57291666666666663</v>
      </c>
      <c r="L94" s="51"/>
      <c r="M94" s="52"/>
      <c r="N94" s="73" t="e">
        <f>$E$17*SQRT(M94/L94)</f>
        <v>#DIV/0!</v>
      </c>
      <c r="O94" s="79"/>
      <c r="P94" s="195" t="e">
        <f>ABS(F94-$F$97)</f>
        <v>#DIV/0!</v>
      </c>
      <c r="Q94" s="121"/>
      <c r="R94" s="122"/>
      <c r="S94" s="123"/>
      <c r="T94" s="124"/>
      <c r="U94" s="125"/>
      <c r="V94" s="182"/>
      <c r="W94" s="183"/>
      <c r="X94" s="184"/>
      <c r="Y94" s="82"/>
      <c r="Z94" s="170"/>
      <c r="AA94" s="170"/>
      <c r="AB94" s="170"/>
      <c r="AC94" s="170"/>
      <c r="AD94" s="170"/>
      <c r="AE94" s="171"/>
    </row>
    <row r="95" spans="1:31" ht="17.25" customHeight="1" x14ac:dyDescent="0.25">
      <c r="A95" s="17">
        <v>2</v>
      </c>
      <c r="B95" s="49"/>
      <c r="C95" s="207">
        <v>0.58333333333333337</v>
      </c>
      <c r="D95" s="54"/>
      <c r="E95" s="55"/>
      <c r="F95" s="73" t="e">
        <f>$E$17*SQRT(E95/D95)</f>
        <v>#DIV/0!</v>
      </c>
      <c r="G95" s="102"/>
      <c r="H95" s="102"/>
      <c r="I95" s="17">
        <v>2</v>
      </c>
      <c r="J95" s="49"/>
      <c r="K95" s="207">
        <v>0.58333333333333337</v>
      </c>
      <c r="L95" s="54"/>
      <c r="M95" s="55"/>
      <c r="N95" s="73" t="e">
        <f>$E$17*SQRT(M95/L95)</f>
        <v>#DIV/0!</v>
      </c>
      <c r="O95" s="79"/>
      <c r="P95" s="195" t="e">
        <f t="shared" ref="P95:P96" si="4">ABS(F95-$F$97)</f>
        <v>#DIV/0!</v>
      </c>
      <c r="Q95" s="121"/>
      <c r="R95" s="122"/>
      <c r="S95" s="132"/>
      <c r="T95" s="124"/>
      <c r="U95" s="133"/>
      <c r="V95" s="187"/>
      <c r="W95" s="183"/>
      <c r="X95" s="184"/>
      <c r="Y95" s="82"/>
      <c r="Z95" s="170"/>
      <c r="AA95" s="170"/>
      <c r="AB95" s="170"/>
      <c r="AC95" s="170"/>
      <c r="AD95" s="170"/>
      <c r="AE95" s="171"/>
    </row>
    <row r="96" spans="1:31" ht="17.25" customHeight="1" thickBot="1" x14ac:dyDescent="0.3">
      <c r="A96" s="18">
        <v>3</v>
      </c>
      <c r="B96" s="56"/>
      <c r="C96" s="208">
        <v>0.60624999999999996</v>
      </c>
      <c r="D96" s="58"/>
      <c r="E96" s="59"/>
      <c r="F96" s="74" t="e">
        <f>$E$17*SQRT(E96/D96)</f>
        <v>#DIV/0!</v>
      </c>
      <c r="G96" s="102"/>
      <c r="H96" s="102"/>
      <c r="I96" s="18">
        <v>3</v>
      </c>
      <c r="J96" s="56"/>
      <c r="K96" s="208">
        <v>0.60624999999999996</v>
      </c>
      <c r="L96" s="58"/>
      <c r="M96" s="59"/>
      <c r="N96" s="74" t="e">
        <f>$E$17*SQRT(M96/L96)</f>
        <v>#DIV/0!</v>
      </c>
      <c r="O96" s="79"/>
      <c r="P96" s="195" t="e">
        <f t="shared" si="4"/>
        <v>#DIV/0!</v>
      </c>
      <c r="Q96" s="121"/>
      <c r="R96" s="122"/>
      <c r="S96" s="132"/>
      <c r="T96" s="124"/>
      <c r="U96" s="133"/>
      <c r="V96" s="187"/>
      <c r="W96" s="183"/>
      <c r="X96" s="184"/>
      <c r="Y96" s="82"/>
      <c r="Z96" s="170"/>
      <c r="AA96" s="170"/>
      <c r="AB96" s="170"/>
      <c r="AC96" s="170"/>
      <c r="AD96" s="170"/>
      <c r="AE96" s="171"/>
    </row>
    <row r="97" spans="1:31" ht="13.8" thickBot="1" x14ac:dyDescent="0.3">
      <c r="A97" s="81"/>
      <c r="B97" s="82"/>
      <c r="C97" s="102"/>
      <c r="D97" s="102"/>
      <c r="E97" s="82"/>
      <c r="F97" s="83" t="e">
        <f>AVERAGE(F94:F96)</f>
        <v>#DIV/0!</v>
      </c>
      <c r="G97" s="102"/>
      <c r="H97" s="102"/>
      <c r="I97" s="82"/>
      <c r="J97" s="82"/>
      <c r="K97" s="102"/>
      <c r="L97" s="102"/>
      <c r="M97" s="82"/>
      <c r="N97" s="83" t="e">
        <f>AVERAGE(N94:N96)</f>
        <v>#DIV/0!</v>
      </c>
      <c r="O97" s="101"/>
      <c r="P97" s="195" t="e">
        <f>ABS(N94-$N$97)</f>
        <v>#DIV/0!</v>
      </c>
      <c r="Q97" s="178"/>
      <c r="R97" s="122"/>
      <c r="S97" s="132"/>
      <c r="T97" s="124"/>
      <c r="U97" s="133"/>
      <c r="V97" s="187"/>
      <c r="W97" s="183"/>
      <c r="X97" s="184"/>
      <c r="Y97" s="82"/>
      <c r="Z97" s="170"/>
      <c r="AA97" s="170"/>
      <c r="AB97" s="170"/>
      <c r="AC97" s="170"/>
      <c r="AD97" s="170"/>
      <c r="AE97" s="171"/>
    </row>
    <row r="98" spans="1:31" ht="12.75" customHeight="1" x14ac:dyDescent="0.25">
      <c r="A98" s="81"/>
      <c r="B98" s="84" t="e">
        <f>(AVERAGE(D94:E96,L94:M96))*0.05</f>
        <v>#DIV/0!</v>
      </c>
      <c r="C98" s="102"/>
      <c r="D98" s="102"/>
      <c r="E98" s="82"/>
      <c r="F98" s="82"/>
      <c r="G98" s="102"/>
      <c r="H98" s="102"/>
      <c r="I98" s="276" t="s">
        <v>55</v>
      </c>
      <c r="J98" s="277"/>
      <c r="K98" s="277"/>
      <c r="L98" s="277"/>
      <c r="M98" s="280" t="e">
        <f>AVERAGE(F94:F96,N94:N96)</f>
        <v>#DIV/0!</v>
      </c>
      <c r="N98" s="281"/>
      <c r="O98" s="79"/>
      <c r="P98" s="195" t="e">
        <f t="shared" ref="P98:P99" si="5">ABS(N95-$N$97)</f>
        <v>#DIV/0!</v>
      </c>
      <c r="Q98" s="121"/>
      <c r="R98" s="122"/>
      <c r="S98" s="132"/>
      <c r="T98" s="124"/>
      <c r="U98" s="133"/>
      <c r="V98" s="187"/>
      <c r="W98" s="183"/>
      <c r="X98" s="184"/>
      <c r="Y98" s="82"/>
      <c r="Z98" s="170"/>
      <c r="AA98" s="170"/>
      <c r="AB98" s="170"/>
      <c r="AC98" s="170"/>
      <c r="AD98" s="170"/>
      <c r="AE98" s="171"/>
    </row>
    <row r="99" spans="1:31" ht="13.5" customHeight="1" thickBot="1" x14ac:dyDescent="0.3">
      <c r="A99" s="81"/>
      <c r="B99" s="82"/>
      <c r="C99" s="102"/>
      <c r="D99" s="102"/>
      <c r="E99" s="82"/>
      <c r="F99" s="82"/>
      <c r="G99" s="102"/>
      <c r="H99" s="102"/>
      <c r="I99" s="278"/>
      <c r="J99" s="279"/>
      <c r="K99" s="279"/>
      <c r="L99" s="279"/>
      <c r="M99" s="282"/>
      <c r="N99" s="283"/>
      <c r="O99" s="79"/>
      <c r="P99" s="195" t="e">
        <f t="shared" si="5"/>
        <v>#DIV/0!</v>
      </c>
      <c r="Q99" s="121"/>
      <c r="R99" s="122"/>
      <c r="S99" s="132"/>
      <c r="T99" s="124"/>
      <c r="U99" s="133"/>
      <c r="V99" s="187"/>
      <c r="W99" s="183"/>
      <c r="X99" s="184"/>
      <c r="Y99" s="82"/>
      <c r="Z99" s="170"/>
      <c r="AA99" s="170"/>
      <c r="AB99" s="170"/>
      <c r="AC99" s="170"/>
      <c r="AD99" s="170"/>
      <c r="AE99" s="171"/>
    </row>
    <row r="100" spans="1:31" ht="13.8" thickBot="1" x14ac:dyDescent="0.3">
      <c r="A100" s="135"/>
      <c r="B100" s="136"/>
      <c r="C100" s="137"/>
      <c r="D100" s="138"/>
      <c r="E100" s="138"/>
      <c r="F100" s="102"/>
      <c r="G100" s="102"/>
      <c r="H100" s="102"/>
      <c r="I100" s="139"/>
      <c r="J100" s="139"/>
      <c r="K100" s="139"/>
      <c r="L100" s="139"/>
      <c r="M100" s="139"/>
      <c r="N100" s="139"/>
      <c r="O100" s="188"/>
      <c r="P100" s="170"/>
      <c r="Q100" s="178"/>
      <c r="R100" s="189"/>
      <c r="S100" s="142"/>
      <c r="T100" s="143"/>
      <c r="U100" s="144"/>
      <c r="V100" s="170"/>
      <c r="W100" s="193"/>
      <c r="X100" s="170"/>
      <c r="Y100" s="170"/>
      <c r="Z100" s="170"/>
      <c r="AA100" s="170"/>
      <c r="AB100" s="170"/>
      <c r="AC100" s="170"/>
      <c r="AD100" s="170"/>
      <c r="AE100" s="171"/>
    </row>
    <row r="101" spans="1:31" ht="12.75" customHeight="1" x14ac:dyDescent="0.25">
      <c r="A101" s="284" t="s">
        <v>20</v>
      </c>
      <c r="B101" s="285"/>
      <c r="C101" s="285"/>
      <c r="D101" s="285"/>
      <c r="E101" s="285"/>
      <c r="F101" s="285"/>
      <c r="G101" s="286"/>
      <c r="H101" s="14"/>
      <c r="I101" s="284" t="s">
        <v>31</v>
      </c>
      <c r="J101" s="335"/>
      <c r="K101" s="336"/>
      <c r="L101" s="78"/>
      <c r="M101" s="147" t="s">
        <v>22</v>
      </c>
      <c r="N101" s="148"/>
      <c r="O101" s="149" t="s">
        <v>45</v>
      </c>
      <c r="P101" s="150"/>
      <c r="Q101" s="150"/>
      <c r="R101" s="150"/>
      <c r="S101" s="150"/>
      <c r="T101" s="150"/>
      <c r="U101" s="151"/>
      <c r="V101" s="170"/>
      <c r="W101" s="170"/>
      <c r="X101" s="170"/>
      <c r="Y101" s="170"/>
      <c r="Z101" s="170"/>
      <c r="AA101" s="170"/>
      <c r="AB101" s="170"/>
      <c r="AC101" s="170"/>
      <c r="AD101" s="170"/>
      <c r="AE101" s="171"/>
    </row>
    <row r="102" spans="1:31" ht="15.6" thickBot="1" x14ac:dyDescent="0.3">
      <c r="A102" s="287"/>
      <c r="B102" s="288"/>
      <c r="C102" s="288"/>
      <c r="D102" s="288"/>
      <c r="E102" s="288"/>
      <c r="F102" s="288"/>
      <c r="G102" s="289"/>
      <c r="H102" s="78"/>
      <c r="I102" s="337"/>
      <c r="J102" s="338"/>
      <c r="K102" s="339"/>
      <c r="L102" s="78"/>
      <c r="M102" s="155"/>
      <c r="N102" s="156"/>
      <c r="O102" s="157" t="s">
        <v>63</v>
      </c>
      <c r="P102" s="78"/>
      <c r="Q102" s="78"/>
      <c r="R102" s="78"/>
      <c r="S102" s="78"/>
      <c r="T102" s="78"/>
      <c r="U102" s="115"/>
      <c r="V102" s="170"/>
      <c r="W102" s="170"/>
      <c r="X102" s="170"/>
      <c r="Y102" s="170"/>
      <c r="Z102" s="170"/>
      <c r="AA102" s="170"/>
      <c r="AB102" s="170"/>
      <c r="AC102" s="170"/>
      <c r="AD102" s="170"/>
      <c r="AE102" s="171"/>
    </row>
    <row r="103" spans="1:31" x14ac:dyDescent="0.25">
      <c r="A103" s="340" t="s">
        <v>23</v>
      </c>
      <c r="B103" s="341"/>
      <c r="C103" s="159"/>
      <c r="D103" s="159"/>
      <c r="E103" s="159"/>
      <c r="F103" s="199">
        <f>F50</f>
        <v>0</v>
      </c>
      <c r="G103" s="160" t="s">
        <v>24</v>
      </c>
      <c r="H103" s="105"/>
      <c r="I103" s="158"/>
      <c r="J103" s="159"/>
      <c r="K103" s="160"/>
      <c r="L103" s="105"/>
      <c r="M103" s="155"/>
      <c r="N103" s="156"/>
      <c r="O103" s="157" t="s">
        <v>66</v>
      </c>
      <c r="P103" s="78"/>
      <c r="Q103" s="78"/>
      <c r="R103" s="78"/>
      <c r="S103" s="78"/>
      <c r="T103" s="78"/>
      <c r="U103" s="7"/>
      <c r="V103" s="170"/>
      <c r="W103" s="170"/>
      <c r="X103" s="170"/>
      <c r="Y103" s="170"/>
      <c r="Z103" s="170"/>
      <c r="AA103" s="170"/>
      <c r="AB103" s="170"/>
      <c r="AC103" s="170"/>
      <c r="AD103" s="170"/>
      <c r="AE103" s="171"/>
    </row>
    <row r="104" spans="1:31" ht="13.8" thickBot="1" x14ac:dyDescent="0.3">
      <c r="A104" s="161"/>
      <c r="B104" s="100"/>
      <c r="C104" s="100"/>
      <c r="D104" s="100"/>
      <c r="E104" s="100"/>
      <c r="F104" s="116"/>
      <c r="G104" s="162"/>
      <c r="H104" s="100"/>
      <c r="I104" s="161"/>
      <c r="J104" s="100"/>
      <c r="K104" s="162"/>
      <c r="L104" s="100"/>
      <c r="M104" s="152"/>
      <c r="N104" s="153"/>
      <c r="O104" s="163" t="s">
        <v>25</v>
      </c>
      <c r="P104" s="153"/>
      <c r="Q104" s="153"/>
      <c r="R104" s="153"/>
      <c r="S104" s="153"/>
      <c r="T104" s="153"/>
      <c r="U104" s="154"/>
      <c r="V104" s="170"/>
      <c r="W104" s="170"/>
      <c r="X104" s="170"/>
      <c r="Y104" s="170"/>
      <c r="Z104" s="170"/>
      <c r="AA104" s="170"/>
      <c r="AB104" s="170"/>
      <c r="AC104" s="170"/>
      <c r="AD104" s="170"/>
      <c r="AE104" s="171"/>
    </row>
    <row r="105" spans="1:31" x14ac:dyDescent="0.25">
      <c r="A105" s="97" t="s">
        <v>26</v>
      </c>
      <c r="B105" s="78"/>
      <c r="C105" s="78"/>
      <c r="D105" s="78"/>
      <c r="E105" s="78"/>
      <c r="F105" s="72"/>
      <c r="G105" s="7" t="s">
        <v>27</v>
      </c>
      <c r="H105" s="78"/>
      <c r="I105" s="97"/>
      <c r="J105" s="78"/>
      <c r="K105" s="7"/>
      <c r="L105" s="78"/>
      <c r="M105" s="78"/>
      <c r="N105" s="78"/>
      <c r="O105" s="78"/>
      <c r="P105" s="78"/>
      <c r="Q105" s="78"/>
      <c r="R105" s="78"/>
      <c r="S105" s="78"/>
      <c r="T105" s="78"/>
      <c r="U105" s="78"/>
      <c r="V105" s="170"/>
      <c r="W105" s="170"/>
      <c r="X105" s="170"/>
      <c r="Y105" s="170"/>
      <c r="Z105" s="170"/>
      <c r="AA105" s="170"/>
      <c r="AB105" s="170"/>
      <c r="AC105" s="170"/>
      <c r="AD105" s="170"/>
      <c r="AE105" s="171"/>
    </row>
    <row r="106" spans="1:31" x14ac:dyDescent="0.25">
      <c r="A106" s="97"/>
      <c r="B106" s="78"/>
      <c r="C106" s="78"/>
      <c r="D106" s="78"/>
      <c r="E106" s="78"/>
      <c r="F106" s="78"/>
      <c r="G106" s="7"/>
      <c r="H106" s="78"/>
      <c r="I106" s="97"/>
      <c r="J106" s="78"/>
      <c r="K106" s="7"/>
      <c r="L106" s="78"/>
      <c r="M106" s="78"/>
      <c r="N106" s="78"/>
      <c r="O106" s="78"/>
      <c r="P106" s="78"/>
      <c r="Q106" s="78"/>
      <c r="R106" s="78"/>
      <c r="S106" s="78"/>
      <c r="T106" s="78"/>
      <c r="U106" s="78"/>
      <c r="V106" s="170"/>
      <c r="W106" s="170"/>
      <c r="X106" s="170"/>
      <c r="Y106" s="170"/>
      <c r="Z106" s="170"/>
      <c r="AA106" s="170"/>
      <c r="AB106" s="170"/>
      <c r="AC106" s="170"/>
      <c r="AD106" s="170"/>
      <c r="AE106" s="171"/>
    </row>
    <row r="107" spans="1:31" x14ac:dyDescent="0.25">
      <c r="A107" s="164" t="s">
        <v>28</v>
      </c>
      <c r="B107" s="78"/>
      <c r="C107" s="78"/>
      <c r="D107" s="78"/>
      <c r="E107" s="78"/>
      <c r="F107" s="78"/>
      <c r="G107" s="7"/>
      <c r="H107" s="78"/>
      <c r="I107" s="99"/>
      <c r="J107" s="79" t="str">
        <f>IF(M107=0,"POSITIVO","NEGATIVO")</f>
        <v>POSITIVO</v>
      </c>
      <c r="K107" s="103"/>
      <c r="L107" s="78"/>
      <c r="M107" s="165">
        <f>COUNTIF(P94:P99,"&gt;=0.02")</f>
        <v>0</v>
      </c>
      <c r="N107" s="78"/>
      <c r="O107" s="170"/>
      <c r="P107" s="170"/>
      <c r="Q107" s="170"/>
      <c r="R107" s="170"/>
      <c r="S107" s="170"/>
      <c r="T107" s="170"/>
      <c r="U107" s="170"/>
      <c r="V107" s="170"/>
      <c r="W107" s="170"/>
      <c r="X107" s="170"/>
      <c r="Y107" s="170"/>
      <c r="Z107" s="170"/>
      <c r="AA107" s="170"/>
      <c r="AB107" s="170"/>
      <c r="AC107" s="170"/>
      <c r="AD107" s="170"/>
      <c r="AE107" s="171"/>
    </row>
    <row r="108" spans="1:31" x14ac:dyDescent="0.25">
      <c r="A108" s="166"/>
      <c r="B108" s="78"/>
      <c r="C108" s="78"/>
      <c r="D108" s="78"/>
      <c r="E108" s="78"/>
      <c r="F108" s="78"/>
      <c r="G108" s="7"/>
      <c r="H108" s="78"/>
      <c r="I108" s="97"/>
      <c r="J108" s="78"/>
      <c r="K108" s="7"/>
      <c r="L108" s="78"/>
      <c r="M108" s="78"/>
      <c r="N108" s="78"/>
      <c r="O108" s="170"/>
      <c r="P108" s="170"/>
      <c r="Q108" s="170"/>
      <c r="R108" s="170"/>
      <c r="S108" s="170"/>
      <c r="T108" s="170"/>
      <c r="U108" s="170"/>
      <c r="V108" s="170"/>
      <c r="W108" s="170"/>
      <c r="X108" s="170"/>
      <c r="Y108" s="170"/>
      <c r="Z108" s="170"/>
      <c r="AA108" s="170"/>
      <c r="AB108" s="170"/>
      <c r="AC108" s="170"/>
      <c r="AD108" s="170"/>
      <c r="AE108" s="171"/>
    </row>
    <row r="109" spans="1:31" x14ac:dyDescent="0.25">
      <c r="A109" s="164" t="s">
        <v>65</v>
      </c>
      <c r="B109" s="78"/>
      <c r="C109" s="78"/>
      <c r="D109" s="78"/>
      <c r="E109" s="78"/>
      <c r="F109" s="85" t="e">
        <f>ABS(F97-N97)</f>
        <v>#DIV/0!</v>
      </c>
      <c r="G109" s="7"/>
      <c r="H109" s="78"/>
      <c r="I109" s="97"/>
      <c r="J109" s="79" t="e">
        <f>IF(F109&lt;=0.01,"POSITIVO","NEGATIVO")</f>
        <v>#DIV/0!</v>
      </c>
      <c r="K109" s="7"/>
      <c r="L109" s="78"/>
      <c r="M109" s="78"/>
      <c r="N109" s="78"/>
      <c r="O109" s="170"/>
      <c r="P109" s="170"/>
      <c r="Q109" s="170"/>
      <c r="R109" s="170"/>
      <c r="S109" s="170"/>
      <c r="T109" s="170"/>
      <c r="U109" s="170"/>
      <c r="V109" s="170"/>
      <c r="W109" s="170"/>
      <c r="X109" s="170"/>
      <c r="Y109" s="170"/>
      <c r="Z109" s="170"/>
      <c r="AA109" s="170"/>
      <c r="AB109" s="170"/>
      <c r="AC109" s="170"/>
      <c r="AD109" s="170"/>
      <c r="AE109" s="171"/>
    </row>
    <row r="110" spans="1:31" x14ac:dyDescent="0.25">
      <c r="A110" s="97"/>
      <c r="B110" s="78"/>
      <c r="C110" s="78"/>
      <c r="D110" s="78"/>
      <c r="E110" s="78"/>
      <c r="F110" s="78"/>
      <c r="G110" s="7"/>
      <c r="H110" s="78"/>
      <c r="I110" s="97"/>
      <c r="J110" s="78"/>
      <c r="K110" s="7"/>
      <c r="L110" s="78"/>
      <c r="M110" s="78"/>
      <c r="N110" s="78"/>
      <c r="O110" s="170"/>
      <c r="P110" s="170"/>
      <c r="Q110" s="170"/>
      <c r="R110" s="170"/>
      <c r="S110" s="170"/>
      <c r="T110" s="170"/>
      <c r="U110" s="170"/>
      <c r="V110" s="170"/>
      <c r="W110" s="170"/>
      <c r="X110" s="170"/>
      <c r="Y110" s="170"/>
      <c r="Z110" s="170"/>
      <c r="AA110" s="170"/>
      <c r="AB110" s="170"/>
      <c r="AC110" s="170"/>
      <c r="AD110" s="170"/>
      <c r="AE110" s="171"/>
    </row>
    <row r="111" spans="1:31" x14ac:dyDescent="0.25">
      <c r="A111" s="164" t="s">
        <v>43</v>
      </c>
      <c r="B111" s="78"/>
      <c r="C111" s="78"/>
      <c r="D111" s="78"/>
      <c r="E111" s="78"/>
      <c r="F111" s="72"/>
      <c r="G111" s="7" t="s">
        <v>29</v>
      </c>
      <c r="H111" s="78"/>
      <c r="I111" s="97"/>
      <c r="J111" s="79" t="str">
        <f>IF(F111&lt;0.5,"POSITIVO","NEGATIVO")</f>
        <v>POSITIVO</v>
      </c>
      <c r="K111" s="7"/>
      <c r="L111" s="78"/>
      <c r="M111" s="78"/>
      <c r="N111" s="78"/>
      <c r="O111" s="170"/>
      <c r="P111" s="170"/>
      <c r="Q111" s="170"/>
      <c r="R111" s="170"/>
      <c r="S111" s="170"/>
      <c r="T111" s="170"/>
      <c r="U111" s="170"/>
      <c r="V111" s="170"/>
      <c r="W111" s="170"/>
      <c r="X111" s="170"/>
      <c r="Y111" s="170"/>
      <c r="Z111" s="170"/>
      <c r="AA111" s="170"/>
      <c r="AB111" s="170"/>
      <c r="AC111" s="170"/>
      <c r="AD111" s="170"/>
      <c r="AE111" s="171"/>
    </row>
    <row r="112" spans="1:31" x14ac:dyDescent="0.25">
      <c r="A112" s="97"/>
      <c r="B112" s="78"/>
      <c r="C112" s="78"/>
      <c r="D112" s="78"/>
      <c r="E112" s="78"/>
      <c r="F112" s="78"/>
      <c r="G112" s="7"/>
      <c r="H112" s="78"/>
      <c r="I112" s="97"/>
      <c r="J112" s="78"/>
      <c r="K112" s="7"/>
      <c r="L112" s="78"/>
      <c r="M112" s="78"/>
      <c r="N112" s="78"/>
      <c r="O112" s="170"/>
      <c r="P112" s="170"/>
      <c r="Q112" s="170"/>
      <c r="R112" s="170"/>
      <c r="S112" s="170"/>
      <c r="T112" s="170"/>
      <c r="U112" s="170"/>
      <c r="V112" s="170"/>
      <c r="W112" s="170"/>
      <c r="X112" s="170"/>
      <c r="Y112" s="170"/>
      <c r="Z112" s="170"/>
      <c r="AA112" s="170"/>
      <c r="AB112" s="170"/>
      <c r="AC112" s="170"/>
      <c r="AD112" s="170"/>
      <c r="AE112" s="171"/>
    </row>
    <row r="113" spans="1:31" x14ac:dyDescent="0.25">
      <c r="A113" s="164" t="s">
        <v>44</v>
      </c>
      <c r="B113" s="78"/>
      <c r="C113" s="78"/>
      <c r="D113" s="78"/>
      <c r="E113" s="78"/>
      <c r="F113" s="86">
        <f>(MAX(D94:D96,L94:L96))-(MIN(D94:D96,L94:L96))</f>
        <v>0</v>
      </c>
      <c r="G113" s="167" t="s">
        <v>14</v>
      </c>
      <c r="H113" s="78"/>
      <c r="I113" s="97"/>
      <c r="J113" s="79" t="e">
        <f>IF(F113&lt;=B98,"POSITIVO","NEGATIVO")</f>
        <v>#DIV/0!</v>
      </c>
      <c r="K113" s="7"/>
      <c r="L113" s="78"/>
      <c r="M113" s="78"/>
      <c r="N113" s="78"/>
      <c r="O113" s="170"/>
      <c r="P113" s="170"/>
      <c r="Q113" s="170"/>
      <c r="R113" s="170"/>
      <c r="S113" s="170"/>
      <c r="T113" s="170"/>
      <c r="U113" s="170"/>
      <c r="V113" s="170"/>
      <c r="W113" s="170"/>
      <c r="X113" s="170"/>
      <c r="Y113" s="170"/>
      <c r="Z113" s="170"/>
      <c r="AA113" s="170"/>
      <c r="AB113" s="170"/>
      <c r="AC113" s="170"/>
      <c r="AD113" s="170"/>
      <c r="AE113" s="171"/>
    </row>
    <row r="114" spans="1:31" ht="13.8" thickBot="1" x14ac:dyDescent="0.3">
      <c r="A114" s="152"/>
      <c r="B114" s="153"/>
      <c r="C114" s="153"/>
      <c r="D114" s="153"/>
      <c r="E114" s="153"/>
      <c r="F114" s="153"/>
      <c r="G114" s="154"/>
      <c r="H114" s="78"/>
      <c r="I114" s="152"/>
      <c r="J114" s="153"/>
      <c r="K114" s="154"/>
      <c r="L114" s="78"/>
      <c r="M114" s="78"/>
      <c r="N114" s="78"/>
      <c r="O114" s="78"/>
      <c r="P114" s="78"/>
      <c r="Q114" s="78"/>
      <c r="R114" s="78"/>
      <c r="S114" s="78"/>
      <c r="T114" s="78"/>
      <c r="U114" s="78"/>
      <c r="V114" s="170"/>
      <c r="W114" s="170"/>
      <c r="X114" s="170"/>
      <c r="Y114" s="170"/>
      <c r="Z114" s="170"/>
      <c r="AA114" s="170"/>
      <c r="AB114" s="170"/>
      <c r="AC114" s="170"/>
      <c r="AD114" s="170"/>
      <c r="AE114" s="171"/>
    </row>
    <row r="115" spans="1:31" ht="13.8" thickBot="1" x14ac:dyDescent="0.3">
      <c r="A115" s="196"/>
      <c r="B115" s="197"/>
      <c r="C115" s="197"/>
      <c r="D115" s="197"/>
      <c r="E115" s="197"/>
      <c r="F115" s="197"/>
      <c r="G115" s="197"/>
      <c r="H115" s="197"/>
      <c r="I115" s="197"/>
      <c r="J115" s="197"/>
      <c r="K115" s="197"/>
      <c r="L115" s="197"/>
      <c r="M115" s="197"/>
      <c r="N115" s="197"/>
      <c r="O115" s="197"/>
      <c r="P115" s="197"/>
      <c r="Q115" s="197"/>
      <c r="R115" s="197"/>
      <c r="S115" s="197"/>
      <c r="T115" s="197"/>
      <c r="U115" s="197"/>
      <c r="V115" s="197"/>
      <c r="W115" s="197"/>
      <c r="X115" s="197"/>
      <c r="Y115" s="197"/>
      <c r="Z115" s="197"/>
      <c r="AA115" s="197"/>
      <c r="AB115" s="197"/>
      <c r="AC115" s="197"/>
      <c r="AD115" s="197"/>
      <c r="AE115" s="198"/>
    </row>
  </sheetData>
  <sheetProtection algorithmName="SHA-512" hashValue="twpZWSpruQX3lnbtAQ8l5JcZjpZ7ody9vsNT/kCneRh9i2jYjsf08+mitYZVC9PsIxykbPhAncK/h6g7vJQeiQ==" saltValue="WKEMsaYhRQwp2OZmS0CcWQ==" spinCount="100000" sheet="1" objects="1" scenarios="1"/>
  <mergeCells count="69">
    <mergeCell ref="A1:AE2"/>
    <mergeCell ref="A3:AE5"/>
    <mergeCell ref="A6:AE7"/>
    <mergeCell ref="B9:C9"/>
    <mergeCell ref="E9:F10"/>
    <mergeCell ref="G9:K10"/>
    <mergeCell ref="M9:P10"/>
    <mergeCell ref="Q9:U10"/>
    <mergeCell ref="V9:AE10"/>
    <mergeCell ref="V11:AD27"/>
    <mergeCell ref="B12:F12"/>
    <mergeCell ref="G12:H18"/>
    <mergeCell ref="I12:M12"/>
    <mergeCell ref="N12:U26"/>
    <mergeCell ref="C14:D14"/>
    <mergeCell ref="M14:M17"/>
    <mergeCell ref="C15:D15"/>
    <mergeCell ref="J15:K15"/>
    <mergeCell ref="B16:E16"/>
    <mergeCell ref="J16:K16"/>
    <mergeCell ref="C17:D18"/>
    <mergeCell ref="E17:E18"/>
    <mergeCell ref="B20:F20"/>
    <mergeCell ref="B25:D25"/>
    <mergeCell ref="K39:K40"/>
    <mergeCell ref="I45:L46"/>
    <mergeCell ref="M45:N46"/>
    <mergeCell ref="A48:G49"/>
    <mergeCell ref="A28:K29"/>
    <mergeCell ref="A39:A40"/>
    <mergeCell ref="B39:B40"/>
    <mergeCell ref="C39:C40"/>
    <mergeCell ref="I39:I40"/>
    <mergeCell ref="J39:J40"/>
    <mergeCell ref="A30:K34"/>
    <mergeCell ref="A35:B35"/>
    <mergeCell ref="C35:K35"/>
    <mergeCell ref="A37:F37"/>
    <mergeCell ref="I37:N37"/>
    <mergeCell ref="I48:K49"/>
    <mergeCell ref="A63:F63"/>
    <mergeCell ref="I63:N63"/>
    <mergeCell ref="A65:A66"/>
    <mergeCell ref="B65:B66"/>
    <mergeCell ref="C65:C66"/>
    <mergeCell ref="I65:I66"/>
    <mergeCell ref="J65:J66"/>
    <mergeCell ref="K65:K66"/>
    <mergeCell ref="V48:Z51"/>
    <mergeCell ref="A50:B50"/>
    <mergeCell ref="K92:K93"/>
    <mergeCell ref="I71:L72"/>
    <mergeCell ref="M71:N72"/>
    <mergeCell ref="A74:G75"/>
    <mergeCell ref="I74:K75"/>
    <mergeCell ref="A76:B76"/>
    <mergeCell ref="A90:F90"/>
    <mergeCell ref="I90:N90"/>
    <mergeCell ref="A92:A93"/>
    <mergeCell ref="B92:B93"/>
    <mergeCell ref="C92:C93"/>
    <mergeCell ref="I92:I93"/>
    <mergeCell ref="J92:J93"/>
    <mergeCell ref="N55:Z59"/>
    <mergeCell ref="I98:L99"/>
    <mergeCell ref="M98:N99"/>
    <mergeCell ref="A101:G102"/>
    <mergeCell ref="I101:K102"/>
    <mergeCell ref="A103:B103"/>
  </mergeCells>
  <conditionalFormatting sqref="M45:N46">
    <cfRule type="containsErrors" dxfId="27" priority="5">
      <formula>ISERROR(M45)</formula>
    </cfRule>
    <cfRule type="notContainsBlanks" dxfId="26" priority="7">
      <formula>LEN(TRIM(M45))&gt;0</formula>
    </cfRule>
  </conditionalFormatting>
  <conditionalFormatting sqref="M71:N72">
    <cfRule type="containsErrors" dxfId="25" priority="3">
      <formula>ISERROR(M71)</formula>
    </cfRule>
    <cfRule type="notContainsBlanks" dxfId="24" priority="4">
      <formula>LEN(TRIM(M71))&gt;0</formula>
    </cfRule>
  </conditionalFormatting>
  <conditionalFormatting sqref="M98:N99">
    <cfRule type="containsErrors" dxfId="23" priority="1">
      <formula>ISERROR(M98)</formula>
    </cfRule>
    <cfRule type="notContainsBlanks" dxfId="22" priority="2">
      <formula>LEN(TRIM(M98))&gt;0</formula>
    </cfRule>
  </conditionalFormatting>
  <conditionalFormatting sqref="S43">
    <cfRule type="containsErrors" dxfId="21" priority="6">
      <formula>ISERROR(S43)</formula>
    </cfRule>
  </conditionalFormatting>
  <dataValidations count="2">
    <dataValidation type="list" allowBlank="1" showInputMessage="1" showErrorMessage="1" sqref="E25" xr:uid="{FC945969-1680-4DD7-B87D-AD5D04D1C804}">
      <formula1>$F$24:$F$26</formula1>
    </dataValidation>
    <dataValidation type="list" allowBlank="1" showInputMessage="1" showErrorMessage="1" sqref="E14" xr:uid="{EB3EA0B6-26A4-4DA7-BE47-F4AE42EA203C}">
      <formula1>$F$13:$F$15</formula1>
    </dataValidation>
  </dataValidations>
  <printOptions horizontalCentered="1" verticalCentered="1"/>
  <pageMargins left="0.2" right="0" top="0.39370078740157483" bottom="0.39370078740157483" header="0.17" footer="0.39"/>
  <pageSetup paperSize="9" scale="65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58BA1A-692D-4846-B954-72C17656B124}">
  <sheetPr>
    <tabColor theme="8" tint="0.39997558519241921"/>
  </sheetPr>
  <dimension ref="A1:AE115"/>
  <sheetViews>
    <sheetView topLeftCell="A92" zoomScale="90" zoomScaleNormal="90" zoomScaleSheetLayoutView="75" workbookViewId="0">
      <selection activeCell="J120" sqref="J120"/>
    </sheetView>
  </sheetViews>
  <sheetFormatPr defaultColWidth="9.109375" defaultRowHeight="13.2" x14ac:dyDescent="0.25"/>
  <cols>
    <col min="1" max="1" width="11.44140625" style="26" customWidth="1"/>
    <col min="2" max="2" width="12.33203125" style="26" customWidth="1"/>
    <col min="3" max="3" width="15.109375" style="26" customWidth="1"/>
    <col min="4" max="4" width="15.33203125" style="26" customWidth="1"/>
    <col min="5" max="5" width="14.44140625" style="26" customWidth="1"/>
    <col min="6" max="6" width="12.109375" style="26" customWidth="1"/>
    <col min="7" max="7" width="8.109375" style="26" customWidth="1"/>
    <col min="8" max="8" width="0.88671875" style="26" customWidth="1"/>
    <col min="9" max="9" width="11" style="26" customWidth="1"/>
    <col min="10" max="10" width="13" style="26" customWidth="1"/>
    <col min="11" max="11" width="12.33203125" style="26" customWidth="1"/>
    <col min="12" max="12" width="10.109375" style="26" customWidth="1"/>
    <col min="13" max="13" width="17.109375" style="26" customWidth="1"/>
    <col min="14" max="14" width="9.88671875" style="26" customWidth="1"/>
    <col min="15" max="15" width="8.109375" style="26" customWidth="1"/>
    <col min="16" max="16" width="8.5546875" style="26" customWidth="1"/>
    <col min="17" max="17" width="9" style="26" customWidth="1"/>
    <col min="18" max="18" width="4.33203125" style="26" customWidth="1"/>
    <col min="19" max="19" width="7.109375" style="26" customWidth="1"/>
    <col min="20" max="20" width="4.33203125" style="26" customWidth="1"/>
    <col min="21" max="21" width="16.33203125" style="26" customWidth="1"/>
    <col min="22" max="22" width="9.88671875" style="26" customWidth="1"/>
    <col min="23" max="23" width="9.6640625" style="26" customWidth="1"/>
    <col min="24" max="24" width="2.33203125" style="26" customWidth="1"/>
    <col min="25" max="25" width="6.33203125" style="26" customWidth="1"/>
    <col min="26" max="26" width="11.44140625" style="26" customWidth="1"/>
    <col min="27" max="28" width="7.5546875" style="26" customWidth="1"/>
    <col min="29" max="29" width="3.88671875" style="26" customWidth="1"/>
    <col min="30" max="30" width="5.88671875" style="26" customWidth="1"/>
    <col min="31" max="31" width="2.6640625" style="26" customWidth="1"/>
    <col min="32" max="16384" width="9.109375" style="26"/>
  </cols>
  <sheetData>
    <row r="1" spans="1:31" x14ac:dyDescent="0.25">
      <c r="A1" s="342" t="s">
        <v>70</v>
      </c>
      <c r="B1" s="343"/>
      <c r="C1" s="343"/>
      <c r="D1" s="343"/>
      <c r="E1" s="343"/>
      <c r="F1" s="343"/>
      <c r="G1" s="343"/>
      <c r="H1" s="343"/>
      <c r="I1" s="343"/>
      <c r="J1" s="343"/>
      <c r="K1" s="343"/>
      <c r="L1" s="343"/>
      <c r="M1" s="343"/>
      <c r="N1" s="343"/>
      <c r="O1" s="343"/>
      <c r="P1" s="343"/>
      <c r="Q1" s="343"/>
      <c r="R1" s="343"/>
      <c r="S1" s="343"/>
      <c r="T1" s="343"/>
      <c r="U1" s="343"/>
      <c r="V1" s="343"/>
      <c r="W1" s="343"/>
      <c r="X1" s="343"/>
      <c r="Y1" s="343"/>
      <c r="Z1" s="343"/>
      <c r="AA1" s="343"/>
      <c r="AB1" s="343"/>
      <c r="AC1" s="343"/>
      <c r="AD1" s="343"/>
      <c r="AE1" s="344"/>
    </row>
    <row r="2" spans="1:31" x14ac:dyDescent="0.25">
      <c r="A2" s="345"/>
      <c r="B2" s="346"/>
      <c r="C2" s="346"/>
      <c r="D2" s="346"/>
      <c r="E2" s="346"/>
      <c r="F2" s="346"/>
      <c r="G2" s="346"/>
      <c r="H2" s="346"/>
      <c r="I2" s="346"/>
      <c r="J2" s="346"/>
      <c r="K2" s="346"/>
      <c r="L2" s="346"/>
      <c r="M2" s="346"/>
      <c r="N2" s="346"/>
      <c r="O2" s="346"/>
      <c r="P2" s="346"/>
      <c r="Q2" s="346"/>
      <c r="R2" s="346"/>
      <c r="S2" s="346"/>
      <c r="T2" s="346"/>
      <c r="U2" s="346"/>
      <c r="V2" s="346"/>
      <c r="W2" s="346"/>
      <c r="X2" s="346"/>
      <c r="Y2" s="346"/>
      <c r="Z2" s="346"/>
      <c r="AA2" s="346"/>
      <c r="AB2" s="346"/>
      <c r="AC2" s="346"/>
      <c r="AD2" s="346"/>
      <c r="AE2" s="347"/>
    </row>
    <row r="3" spans="1:31" ht="30" customHeight="1" x14ac:dyDescent="0.25">
      <c r="A3" s="234"/>
      <c r="B3" s="235"/>
      <c r="C3" s="235"/>
      <c r="D3" s="235"/>
      <c r="E3" s="235"/>
      <c r="F3" s="235"/>
      <c r="G3" s="235"/>
      <c r="H3" s="235"/>
      <c r="I3" s="235"/>
      <c r="J3" s="235"/>
      <c r="K3" s="235"/>
      <c r="L3" s="235"/>
      <c r="M3" s="235"/>
      <c r="N3" s="235"/>
      <c r="O3" s="235"/>
      <c r="P3" s="235"/>
      <c r="Q3" s="235"/>
      <c r="R3" s="235"/>
      <c r="S3" s="235"/>
      <c r="T3" s="235"/>
      <c r="U3" s="235"/>
      <c r="V3" s="235"/>
      <c r="W3" s="235"/>
      <c r="X3" s="235"/>
      <c r="Y3" s="235"/>
      <c r="Z3" s="235"/>
      <c r="AA3" s="235"/>
      <c r="AB3" s="235"/>
      <c r="AC3" s="235"/>
      <c r="AD3" s="235"/>
      <c r="AE3" s="236"/>
    </row>
    <row r="4" spans="1:31" s="92" customFormat="1" ht="23.25" customHeight="1" x14ac:dyDescent="0.3">
      <c r="A4" s="234"/>
      <c r="B4" s="235"/>
      <c r="C4" s="235"/>
      <c r="D4" s="235"/>
      <c r="E4" s="235"/>
      <c r="F4" s="235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5"/>
      <c r="AA4" s="235"/>
      <c r="AB4" s="235"/>
      <c r="AC4" s="235"/>
      <c r="AD4" s="235"/>
      <c r="AE4" s="236"/>
    </row>
    <row r="5" spans="1:31" s="92" customFormat="1" ht="23.25" customHeight="1" thickBot="1" x14ac:dyDescent="0.35">
      <c r="A5" s="237"/>
      <c r="B5" s="238"/>
      <c r="C5" s="238"/>
      <c r="D5" s="238"/>
      <c r="E5" s="238"/>
      <c r="F5" s="238"/>
      <c r="G5" s="238"/>
      <c r="H5" s="238"/>
      <c r="I5" s="238"/>
      <c r="J5" s="238"/>
      <c r="K5" s="238"/>
      <c r="L5" s="238"/>
      <c r="M5" s="238"/>
      <c r="N5" s="238"/>
      <c r="O5" s="238"/>
      <c r="P5" s="238"/>
      <c r="Q5" s="238"/>
      <c r="R5" s="238"/>
      <c r="S5" s="238"/>
      <c r="T5" s="238"/>
      <c r="U5" s="238"/>
      <c r="V5" s="238"/>
      <c r="W5" s="238"/>
      <c r="X5" s="238"/>
      <c r="Y5" s="238"/>
      <c r="Z5" s="238"/>
      <c r="AA5" s="238"/>
      <c r="AB5" s="238"/>
      <c r="AC5" s="238"/>
      <c r="AD5" s="238"/>
      <c r="AE5" s="239"/>
    </row>
    <row r="6" spans="1:31" ht="18.75" customHeight="1" x14ac:dyDescent="0.25">
      <c r="A6" s="240" t="s">
        <v>75</v>
      </c>
      <c r="B6" s="241"/>
      <c r="C6" s="241"/>
      <c r="D6" s="241"/>
      <c r="E6" s="241"/>
      <c r="F6" s="241"/>
      <c r="G6" s="241"/>
      <c r="H6" s="241"/>
      <c r="I6" s="241"/>
      <c r="J6" s="241"/>
      <c r="K6" s="241"/>
      <c r="L6" s="241"/>
      <c r="M6" s="241"/>
      <c r="N6" s="241"/>
      <c r="O6" s="241"/>
      <c r="P6" s="241"/>
      <c r="Q6" s="241"/>
      <c r="R6" s="241"/>
      <c r="S6" s="241"/>
      <c r="T6" s="241"/>
      <c r="U6" s="241"/>
      <c r="V6" s="241"/>
      <c r="W6" s="241"/>
      <c r="X6" s="241"/>
      <c r="Y6" s="241"/>
      <c r="Z6" s="241"/>
      <c r="AA6" s="241"/>
      <c r="AB6" s="241"/>
      <c r="AC6" s="241"/>
      <c r="AD6" s="241"/>
      <c r="AE6" s="242"/>
    </row>
    <row r="7" spans="1:31" ht="45.75" customHeight="1" x14ac:dyDescent="0.25">
      <c r="A7" s="243"/>
      <c r="B7" s="244"/>
      <c r="C7" s="244"/>
      <c r="D7" s="244"/>
      <c r="E7" s="244"/>
      <c r="F7" s="244"/>
      <c r="G7" s="244"/>
      <c r="H7" s="244"/>
      <c r="I7" s="244"/>
      <c r="J7" s="244"/>
      <c r="K7" s="244"/>
      <c r="L7" s="244"/>
      <c r="M7" s="244"/>
      <c r="N7" s="244"/>
      <c r="O7" s="244"/>
      <c r="P7" s="244"/>
      <c r="Q7" s="244"/>
      <c r="R7" s="244"/>
      <c r="S7" s="244"/>
      <c r="T7" s="244"/>
      <c r="U7" s="244"/>
      <c r="V7" s="244"/>
      <c r="W7" s="244"/>
      <c r="X7" s="244"/>
      <c r="Y7" s="244"/>
      <c r="Z7" s="244"/>
      <c r="AA7" s="244"/>
      <c r="AB7" s="244"/>
      <c r="AC7" s="244"/>
      <c r="AD7" s="244"/>
      <c r="AE7" s="245"/>
    </row>
    <row r="8" spans="1:31" s="92" customFormat="1" ht="12.75" customHeight="1" thickBot="1" x14ac:dyDescent="0.35">
      <c r="A8" s="93"/>
      <c r="B8" s="91"/>
      <c r="C8" s="91"/>
      <c r="D8" s="91"/>
      <c r="E8" s="91"/>
      <c r="F8" s="91"/>
      <c r="G8" s="91"/>
      <c r="H8" s="91"/>
      <c r="I8" s="91"/>
      <c r="J8" s="91"/>
      <c r="K8" s="91"/>
      <c r="L8" s="91"/>
      <c r="M8" s="91"/>
      <c r="N8" s="91"/>
      <c r="O8" s="91"/>
      <c r="P8" s="91"/>
      <c r="Q8" s="91"/>
      <c r="R8" s="91"/>
      <c r="S8" s="91"/>
      <c r="T8" s="91"/>
      <c r="U8" s="91"/>
      <c r="V8" s="91"/>
      <c r="W8" s="91"/>
      <c r="X8" s="91"/>
      <c r="Y8" s="91"/>
      <c r="Z8" s="91"/>
      <c r="AA8" s="91"/>
      <c r="AB8" s="91"/>
      <c r="AC8" s="91"/>
      <c r="AD8" s="91"/>
      <c r="AE8" s="94"/>
    </row>
    <row r="9" spans="1:31" ht="14.25" customHeight="1" thickBot="1" x14ac:dyDescent="0.3">
      <c r="A9" s="66" t="s">
        <v>0</v>
      </c>
      <c r="B9" s="246" t="str">
        <f>IF('5 ms'!B9="","",'5 ms'!B9)</f>
        <v/>
      </c>
      <c r="C9" s="247"/>
      <c r="D9" s="78"/>
      <c r="E9" s="248" t="s">
        <v>6</v>
      </c>
      <c r="F9" s="248"/>
      <c r="G9" s="257" t="str">
        <f>IF('5 ms'!G9="","",'5 ms'!G9)</f>
        <v/>
      </c>
      <c r="H9" s="250"/>
      <c r="I9" s="250"/>
      <c r="J9" s="250"/>
      <c r="K9" s="251"/>
      <c r="L9" s="78"/>
      <c r="M9" s="255" t="s">
        <v>7</v>
      </c>
      <c r="N9" s="255"/>
      <c r="O9" s="255"/>
      <c r="P9" s="256"/>
      <c r="Q9" s="257" t="str">
        <f>IF('5 ms'!Q9="","",'5 ms'!Q9)</f>
        <v/>
      </c>
      <c r="R9" s="250"/>
      <c r="S9" s="250"/>
      <c r="T9" s="250"/>
      <c r="U9" s="251"/>
      <c r="V9" s="311"/>
      <c r="W9" s="312"/>
      <c r="X9" s="312"/>
      <c r="Y9" s="312"/>
      <c r="Z9" s="312"/>
      <c r="AA9" s="312"/>
      <c r="AB9" s="312"/>
      <c r="AC9" s="312"/>
      <c r="AD9" s="312"/>
      <c r="AE9" s="313"/>
    </row>
    <row r="10" spans="1:31" ht="14.25" customHeight="1" thickBot="1" x14ac:dyDescent="0.3">
      <c r="A10" s="95"/>
      <c r="B10" s="96"/>
      <c r="C10" s="96"/>
      <c r="D10" s="78"/>
      <c r="E10" s="248"/>
      <c r="F10" s="248"/>
      <c r="G10" s="252"/>
      <c r="H10" s="253"/>
      <c r="I10" s="253"/>
      <c r="J10" s="253"/>
      <c r="K10" s="254"/>
      <c r="L10" s="78"/>
      <c r="M10" s="255"/>
      <c r="N10" s="255"/>
      <c r="O10" s="255"/>
      <c r="P10" s="256"/>
      <c r="Q10" s="252"/>
      <c r="R10" s="253"/>
      <c r="S10" s="253"/>
      <c r="T10" s="253"/>
      <c r="U10" s="254"/>
      <c r="V10" s="311"/>
      <c r="W10" s="312"/>
      <c r="X10" s="312"/>
      <c r="Y10" s="312"/>
      <c r="Z10" s="312"/>
      <c r="AA10" s="312"/>
      <c r="AB10" s="312"/>
      <c r="AC10" s="312"/>
      <c r="AD10" s="312"/>
      <c r="AE10" s="313"/>
    </row>
    <row r="11" spans="1:31" ht="14.25" customHeight="1" thickBot="1" x14ac:dyDescent="0.3">
      <c r="A11" s="95"/>
      <c r="B11" s="96"/>
      <c r="C11" s="96"/>
      <c r="D11" s="78"/>
      <c r="E11" s="79"/>
      <c r="F11" s="78"/>
      <c r="G11" s="78"/>
      <c r="H11" s="79"/>
      <c r="I11" s="78"/>
      <c r="J11" s="78"/>
      <c r="K11" s="78"/>
      <c r="L11" s="78"/>
      <c r="M11" s="78"/>
      <c r="N11" s="78"/>
      <c r="O11" s="78"/>
      <c r="P11" s="78"/>
      <c r="Q11" s="78"/>
      <c r="R11" s="78"/>
      <c r="S11" s="78"/>
      <c r="T11" s="78"/>
      <c r="U11" s="78"/>
      <c r="V11" s="320"/>
      <c r="W11" s="320"/>
      <c r="X11" s="320"/>
      <c r="Y11" s="320"/>
      <c r="Z11" s="320"/>
      <c r="AA11" s="320"/>
      <c r="AB11" s="320"/>
      <c r="AC11" s="320"/>
      <c r="AD11" s="320"/>
      <c r="AE11" s="7"/>
    </row>
    <row r="12" spans="1:31" ht="14.25" customHeight="1" thickBot="1" x14ac:dyDescent="0.3">
      <c r="A12" s="95"/>
      <c r="B12" s="216" t="s">
        <v>11</v>
      </c>
      <c r="C12" s="217"/>
      <c r="D12" s="217"/>
      <c r="E12" s="217"/>
      <c r="F12" s="218"/>
      <c r="G12" s="323"/>
      <c r="H12" s="324"/>
      <c r="I12" s="216" t="s">
        <v>8</v>
      </c>
      <c r="J12" s="217"/>
      <c r="K12" s="217"/>
      <c r="L12" s="217"/>
      <c r="M12" s="218"/>
      <c r="N12" s="328"/>
      <c r="O12" s="328"/>
      <c r="P12" s="328"/>
      <c r="Q12" s="328"/>
      <c r="R12" s="328"/>
      <c r="S12" s="328"/>
      <c r="T12" s="328"/>
      <c r="U12" s="328"/>
      <c r="V12" s="320"/>
      <c r="W12" s="320"/>
      <c r="X12" s="320"/>
      <c r="Y12" s="320"/>
      <c r="Z12" s="320"/>
      <c r="AA12" s="320"/>
      <c r="AB12" s="320"/>
      <c r="AC12" s="320"/>
      <c r="AD12" s="320"/>
      <c r="AE12" s="7"/>
    </row>
    <row r="13" spans="1:31" ht="17.25" customHeight="1" x14ac:dyDescent="0.25">
      <c r="A13" s="97"/>
      <c r="B13" s="13"/>
      <c r="C13" s="14"/>
      <c r="D13" s="14"/>
      <c r="E13" s="14"/>
      <c r="F13" s="47"/>
      <c r="G13" s="323"/>
      <c r="H13" s="324"/>
      <c r="I13" s="28"/>
      <c r="J13" s="29"/>
      <c r="K13" s="29"/>
      <c r="L13" s="29"/>
      <c r="M13" s="30"/>
      <c r="N13" s="328"/>
      <c r="O13" s="328"/>
      <c r="P13" s="328"/>
      <c r="Q13" s="328"/>
      <c r="R13" s="328"/>
      <c r="S13" s="328"/>
      <c r="T13" s="328"/>
      <c r="U13" s="328"/>
      <c r="V13" s="320"/>
      <c r="W13" s="320"/>
      <c r="X13" s="320"/>
      <c r="Y13" s="320"/>
      <c r="Z13" s="320"/>
      <c r="AA13" s="320"/>
      <c r="AB13" s="320"/>
      <c r="AC13" s="320"/>
      <c r="AD13" s="320"/>
      <c r="AE13" s="7"/>
    </row>
    <row r="14" spans="1:31" ht="17.25" customHeight="1" x14ac:dyDescent="0.25">
      <c r="A14" s="97"/>
      <c r="B14" s="8"/>
      <c r="C14" s="325" t="s">
        <v>10</v>
      </c>
      <c r="D14" s="326"/>
      <c r="E14" s="88"/>
      <c r="F14" s="71" t="s">
        <v>38</v>
      </c>
      <c r="G14" s="323"/>
      <c r="H14" s="324"/>
      <c r="I14" s="8"/>
      <c r="J14" s="9"/>
      <c r="K14" s="9"/>
      <c r="L14" s="9"/>
      <c r="M14" s="327"/>
      <c r="N14" s="328"/>
      <c r="O14" s="328"/>
      <c r="P14" s="328"/>
      <c r="Q14" s="328"/>
      <c r="R14" s="328"/>
      <c r="S14" s="328"/>
      <c r="T14" s="328"/>
      <c r="U14" s="328"/>
      <c r="V14" s="320"/>
      <c r="W14" s="320"/>
      <c r="X14" s="320"/>
      <c r="Y14" s="320"/>
      <c r="Z14" s="320"/>
      <c r="AA14" s="320"/>
      <c r="AB14" s="320"/>
      <c r="AC14" s="320"/>
      <c r="AD14" s="320"/>
      <c r="AE14" s="7"/>
    </row>
    <row r="15" spans="1:31" ht="17.25" customHeight="1" x14ac:dyDescent="0.25">
      <c r="A15" s="97"/>
      <c r="B15" s="8"/>
      <c r="C15" s="325" t="s">
        <v>37</v>
      </c>
      <c r="D15" s="326"/>
      <c r="E15" s="88"/>
      <c r="F15" s="71" t="s">
        <v>57</v>
      </c>
      <c r="G15" s="323"/>
      <c r="H15" s="324"/>
      <c r="I15" s="8"/>
      <c r="J15" s="325" t="s">
        <v>9</v>
      </c>
      <c r="K15" s="326"/>
      <c r="L15" s="63">
        <f>IF('5 ms'!L15="","",'5 ms'!L15)</f>
        <v>112</v>
      </c>
      <c r="M15" s="327"/>
      <c r="N15" s="328"/>
      <c r="O15" s="328"/>
      <c r="P15" s="328"/>
      <c r="Q15" s="328"/>
      <c r="R15" s="328"/>
      <c r="S15" s="328"/>
      <c r="T15" s="328"/>
      <c r="U15" s="328"/>
      <c r="V15" s="320"/>
      <c r="W15" s="320"/>
      <c r="X15" s="320"/>
      <c r="Y15" s="320"/>
      <c r="Z15" s="320"/>
      <c r="AA15" s="320"/>
      <c r="AB15" s="320"/>
      <c r="AC15" s="320"/>
      <c r="AD15" s="320"/>
      <c r="AE15" s="7"/>
    </row>
    <row r="16" spans="1:31" ht="17.25" customHeight="1" x14ac:dyDescent="0.25">
      <c r="A16" s="8"/>
      <c r="B16" s="311"/>
      <c r="C16" s="312"/>
      <c r="D16" s="312"/>
      <c r="E16" s="312"/>
      <c r="F16" s="48"/>
      <c r="G16" s="323"/>
      <c r="H16" s="324"/>
      <c r="I16" s="8"/>
      <c r="J16" s="325" t="s">
        <v>10</v>
      </c>
      <c r="K16" s="326"/>
      <c r="L16" s="63" t="s">
        <v>38</v>
      </c>
      <c r="M16" s="327"/>
      <c r="N16" s="328"/>
      <c r="O16" s="328"/>
      <c r="P16" s="328"/>
      <c r="Q16" s="328"/>
      <c r="R16" s="328"/>
      <c r="S16" s="328"/>
      <c r="T16" s="328"/>
      <c r="U16" s="328"/>
      <c r="V16" s="320"/>
      <c r="W16" s="320"/>
      <c r="X16" s="320"/>
      <c r="Y16" s="320"/>
      <c r="Z16" s="320"/>
      <c r="AA16" s="320"/>
      <c r="AB16" s="320"/>
      <c r="AC16" s="320"/>
      <c r="AD16" s="320"/>
      <c r="AE16" s="7"/>
    </row>
    <row r="17" spans="1:31" ht="19.5" customHeight="1" x14ac:dyDescent="0.25">
      <c r="A17" s="97"/>
      <c r="B17" s="35"/>
      <c r="C17" s="329" t="s">
        <v>36</v>
      </c>
      <c r="D17" s="330"/>
      <c r="E17" s="333"/>
      <c r="F17" s="62"/>
      <c r="G17" s="323"/>
      <c r="H17" s="324"/>
      <c r="I17" s="8"/>
      <c r="J17" s="9"/>
      <c r="K17" s="9"/>
      <c r="L17" s="9"/>
      <c r="M17" s="327"/>
      <c r="N17" s="328"/>
      <c r="O17" s="328"/>
      <c r="P17" s="328"/>
      <c r="Q17" s="328"/>
      <c r="R17" s="328"/>
      <c r="S17" s="328"/>
      <c r="T17" s="328"/>
      <c r="U17" s="328"/>
      <c r="V17" s="320"/>
      <c r="W17" s="320"/>
      <c r="X17" s="320"/>
      <c r="Y17" s="320"/>
      <c r="Z17" s="320"/>
      <c r="AA17" s="320"/>
      <c r="AB17" s="320"/>
      <c r="AC17" s="320"/>
      <c r="AD17" s="320"/>
      <c r="AE17" s="7"/>
    </row>
    <row r="18" spans="1:31" ht="18.75" customHeight="1" thickBot="1" x14ac:dyDescent="0.3">
      <c r="A18" s="98"/>
      <c r="B18" s="60"/>
      <c r="C18" s="331"/>
      <c r="D18" s="332"/>
      <c r="E18" s="334"/>
      <c r="F18" s="61"/>
      <c r="G18" s="323"/>
      <c r="H18" s="324"/>
      <c r="I18" s="31"/>
      <c r="J18" s="32"/>
      <c r="K18" s="32"/>
      <c r="L18" s="32"/>
      <c r="M18" s="33"/>
      <c r="N18" s="328"/>
      <c r="O18" s="328"/>
      <c r="P18" s="328"/>
      <c r="Q18" s="328"/>
      <c r="R18" s="328"/>
      <c r="S18" s="328"/>
      <c r="T18" s="328"/>
      <c r="U18" s="328"/>
      <c r="V18" s="320"/>
      <c r="W18" s="320"/>
      <c r="X18" s="320"/>
      <c r="Y18" s="320"/>
      <c r="Z18" s="320"/>
      <c r="AA18" s="320"/>
      <c r="AB18" s="320"/>
      <c r="AC18" s="320"/>
      <c r="AD18" s="320"/>
      <c r="AE18" s="7"/>
    </row>
    <row r="19" spans="1:31" ht="28.5" customHeight="1" thickBot="1" x14ac:dyDescent="0.3">
      <c r="A19" s="98"/>
      <c r="B19" s="25"/>
      <c r="C19" s="25"/>
      <c r="D19" s="25"/>
      <c r="F19" s="78"/>
      <c r="G19" s="78"/>
      <c r="H19" s="78"/>
      <c r="I19" s="78"/>
      <c r="J19" s="78"/>
      <c r="K19" s="78"/>
      <c r="L19" s="78"/>
      <c r="M19" s="9"/>
      <c r="N19" s="328"/>
      <c r="O19" s="328"/>
      <c r="P19" s="328"/>
      <c r="Q19" s="328"/>
      <c r="R19" s="328"/>
      <c r="S19" s="328"/>
      <c r="T19" s="328"/>
      <c r="U19" s="328"/>
      <c r="V19" s="320"/>
      <c r="W19" s="320"/>
      <c r="X19" s="320"/>
      <c r="Y19" s="320"/>
      <c r="Z19" s="320"/>
      <c r="AA19" s="320"/>
      <c r="AB19" s="320"/>
      <c r="AC19" s="320"/>
      <c r="AD19" s="320"/>
      <c r="AE19" s="7"/>
    </row>
    <row r="20" spans="1:31" ht="14.25" customHeight="1" thickBot="1" x14ac:dyDescent="0.3">
      <c r="A20" s="95"/>
      <c r="B20" s="216" t="s">
        <v>12</v>
      </c>
      <c r="C20" s="217"/>
      <c r="D20" s="217"/>
      <c r="E20" s="217"/>
      <c r="F20" s="218"/>
      <c r="G20" s="79"/>
      <c r="H20" s="79"/>
      <c r="I20" s="79"/>
      <c r="J20" s="79"/>
      <c r="K20" s="79"/>
      <c r="L20" s="78"/>
      <c r="N20" s="328"/>
      <c r="O20" s="328"/>
      <c r="P20" s="328"/>
      <c r="Q20" s="328"/>
      <c r="R20" s="328"/>
      <c r="S20" s="328"/>
      <c r="T20" s="328"/>
      <c r="U20" s="328"/>
      <c r="V20" s="320"/>
      <c r="W20" s="320"/>
      <c r="X20" s="320"/>
      <c r="Y20" s="320"/>
      <c r="Z20" s="320"/>
      <c r="AA20" s="320"/>
      <c r="AB20" s="320"/>
      <c r="AC20" s="320"/>
      <c r="AD20" s="320"/>
      <c r="AE20" s="7"/>
    </row>
    <row r="21" spans="1:31" ht="17.25" customHeight="1" x14ac:dyDescent="0.25">
      <c r="A21" s="97"/>
      <c r="B21" s="13"/>
      <c r="C21" s="14"/>
      <c r="D21" s="14"/>
      <c r="E21" s="14"/>
      <c r="F21" s="15"/>
      <c r="G21" s="78"/>
      <c r="H21" s="78"/>
      <c r="I21" s="78"/>
      <c r="J21" s="78"/>
      <c r="K21" s="78"/>
      <c r="L21" s="78"/>
      <c r="M21" s="9"/>
      <c r="N21" s="328"/>
      <c r="O21" s="328"/>
      <c r="P21" s="328"/>
      <c r="Q21" s="328"/>
      <c r="R21" s="328"/>
      <c r="S21" s="328"/>
      <c r="T21" s="328"/>
      <c r="U21" s="328"/>
      <c r="V21" s="320"/>
      <c r="W21" s="320"/>
      <c r="X21" s="320"/>
      <c r="Y21" s="320"/>
      <c r="Z21" s="320"/>
      <c r="AA21" s="320"/>
      <c r="AB21" s="320"/>
      <c r="AC21" s="320"/>
      <c r="AD21" s="320"/>
      <c r="AE21" s="7"/>
    </row>
    <row r="22" spans="1:31" ht="17.25" customHeight="1" x14ac:dyDescent="0.25">
      <c r="A22" s="97"/>
      <c r="B22" s="8"/>
      <c r="C22" s="34" t="s">
        <v>13</v>
      </c>
      <c r="D22" s="89"/>
      <c r="E22" s="80"/>
      <c r="F22" s="7"/>
      <c r="G22" s="78"/>
      <c r="H22" s="78"/>
      <c r="I22" s="78"/>
      <c r="J22" s="78"/>
      <c r="K22" s="78"/>
      <c r="L22" s="78"/>
      <c r="M22" s="9"/>
      <c r="N22" s="328"/>
      <c r="O22" s="328"/>
      <c r="P22" s="328"/>
      <c r="Q22" s="328"/>
      <c r="R22" s="328"/>
      <c r="S22" s="328"/>
      <c r="T22" s="328"/>
      <c r="U22" s="328"/>
      <c r="V22" s="320"/>
      <c r="W22" s="320"/>
      <c r="X22" s="320"/>
      <c r="Y22" s="320"/>
      <c r="Z22" s="320"/>
      <c r="AA22" s="320"/>
      <c r="AB22" s="320"/>
      <c r="AC22" s="320"/>
      <c r="AD22" s="320"/>
      <c r="AE22" s="7"/>
    </row>
    <row r="23" spans="1:31" ht="17.25" customHeight="1" x14ac:dyDescent="0.25">
      <c r="A23" s="97"/>
      <c r="B23" s="8"/>
      <c r="C23" s="80" t="s">
        <v>15</v>
      </c>
      <c r="D23" s="89"/>
      <c r="E23" s="80"/>
      <c r="F23" s="7"/>
      <c r="G23" s="78"/>
      <c r="H23" s="78"/>
      <c r="I23" s="78"/>
      <c r="J23" s="78"/>
      <c r="K23" s="78"/>
      <c r="L23" s="78"/>
      <c r="M23" s="9"/>
      <c r="N23" s="328"/>
      <c r="O23" s="328"/>
      <c r="P23" s="328"/>
      <c r="Q23" s="328"/>
      <c r="R23" s="328"/>
      <c r="S23" s="328"/>
      <c r="T23" s="328"/>
      <c r="U23" s="328"/>
      <c r="V23" s="320"/>
      <c r="W23" s="320"/>
      <c r="X23" s="320"/>
      <c r="Y23" s="320"/>
      <c r="Z23" s="320"/>
      <c r="AA23" s="320"/>
      <c r="AB23" s="320"/>
      <c r="AC23" s="320"/>
      <c r="AD23" s="320"/>
      <c r="AE23" s="7"/>
    </row>
    <row r="24" spans="1:31" ht="17.25" customHeight="1" x14ac:dyDescent="0.25">
      <c r="A24" s="8"/>
      <c r="B24" s="99"/>
      <c r="C24" s="80"/>
      <c r="D24" s="80"/>
      <c r="E24" s="80"/>
      <c r="F24" s="7"/>
      <c r="G24" s="78"/>
      <c r="H24" s="78"/>
      <c r="I24" s="78"/>
      <c r="J24" s="78"/>
      <c r="K24" s="78"/>
      <c r="L24" s="78"/>
      <c r="M24" s="9"/>
      <c r="N24" s="328"/>
      <c r="O24" s="328"/>
      <c r="P24" s="328"/>
      <c r="Q24" s="328"/>
      <c r="R24" s="328"/>
      <c r="S24" s="328"/>
      <c r="T24" s="328"/>
      <c r="U24" s="328"/>
      <c r="V24" s="320"/>
      <c r="W24" s="320"/>
      <c r="X24" s="320"/>
      <c r="Y24" s="320"/>
      <c r="Z24" s="320"/>
      <c r="AA24" s="320"/>
      <c r="AB24" s="320"/>
      <c r="AC24" s="320"/>
      <c r="AD24" s="320"/>
      <c r="AE24" s="7"/>
    </row>
    <row r="25" spans="1:31" ht="26.25" customHeight="1" x14ac:dyDescent="0.25">
      <c r="A25" s="97"/>
      <c r="B25" s="321" t="s">
        <v>60</v>
      </c>
      <c r="C25" s="322"/>
      <c r="D25" s="322"/>
      <c r="E25" s="90"/>
      <c r="F25" s="75" t="s">
        <v>58</v>
      </c>
      <c r="G25" s="78"/>
      <c r="H25" s="78"/>
      <c r="I25" s="78"/>
      <c r="J25" s="78"/>
      <c r="K25" s="78"/>
      <c r="L25" s="78"/>
      <c r="M25" s="9"/>
      <c r="N25" s="328"/>
      <c r="O25" s="328"/>
      <c r="P25" s="328"/>
      <c r="Q25" s="328"/>
      <c r="R25" s="328"/>
      <c r="S25" s="328"/>
      <c r="T25" s="328"/>
      <c r="U25" s="328"/>
      <c r="V25" s="320"/>
      <c r="W25" s="320"/>
      <c r="X25" s="320"/>
      <c r="Y25" s="320"/>
      <c r="Z25" s="320"/>
      <c r="AA25" s="320"/>
      <c r="AB25" s="320"/>
      <c r="AC25" s="320"/>
      <c r="AD25" s="320"/>
      <c r="AE25" s="7"/>
    </row>
    <row r="26" spans="1:31" ht="28.5" customHeight="1" thickBot="1" x14ac:dyDescent="0.3">
      <c r="A26" s="98"/>
      <c r="B26" s="10"/>
      <c r="C26" s="11"/>
      <c r="D26" s="11"/>
      <c r="E26" s="12"/>
      <c r="F26" s="76" t="s">
        <v>59</v>
      </c>
      <c r="G26" s="78"/>
      <c r="H26" s="78"/>
      <c r="I26" s="78"/>
      <c r="J26" s="78"/>
      <c r="K26" s="78"/>
      <c r="L26" s="78"/>
      <c r="M26" s="9"/>
      <c r="N26" s="328"/>
      <c r="O26" s="328"/>
      <c r="P26" s="328"/>
      <c r="Q26" s="328"/>
      <c r="R26" s="328"/>
      <c r="S26" s="328"/>
      <c r="T26" s="328"/>
      <c r="U26" s="328"/>
      <c r="V26" s="320"/>
      <c r="W26" s="320"/>
      <c r="X26" s="320"/>
      <c r="Y26" s="320"/>
      <c r="Z26" s="320"/>
      <c r="AA26" s="320"/>
      <c r="AB26" s="320"/>
      <c r="AC26" s="320"/>
      <c r="AD26" s="320"/>
      <c r="AE26" s="7"/>
    </row>
    <row r="27" spans="1:31" ht="24.75" customHeight="1" thickBot="1" x14ac:dyDescent="0.3">
      <c r="A27" s="95"/>
      <c r="B27" s="79"/>
      <c r="C27" s="79"/>
      <c r="D27" s="79"/>
      <c r="E27" s="79"/>
      <c r="F27" s="79"/>
      <c r="G27" s="79"/>
      <c r="H27" s="79"/>
      <c r="I27" s="79"/>
      <c r="J27" s="79"/>
      <c r="K27" s="79"/>
      <c r="L27" s="79"/>
      <c r="M27" s="79"/>
      <c r="N27" s="79"/>
      <c r="O27" s="78"/>
      <c r="P27" s="78"/>
      <c r="Q27" s="79"/>
      <c r="R27" s="79"/>
      <c r="S27" s="79"/>
      <c r="T27" s="79"/>
      <c r="U27" s="79"/>
      <c r="V27" s="320"/>
      <c r="W27" s="320"/>
      <c r="X27" s="320"/>
      <c r="Y27" s="320"/>
      <c r="Z27" s="320"/>
      <c r="AA27" s="320"/>
      <c r="AB27" s="320"/>
      <c r="AC27" s="320"/>
      <c r="AD27" s="320"/>
      <c r="AE27" s="7"/>
    </row>
    <row r="28" spans="1:31" x14ac:dyDescent="0.25">
      <c r="A28" s="290" t="s">
        <v>39</v>
      </c>
      <c r="B28" s="291"/>
      <c r="C28" s="291"/>
      <c r="D28" s="291"/>
      <c r="E28" s="291"/>
      <c r="F28" s="291"/>
      <c r="G28" s="291"/>
      <c r="H28" s="291"/>
      <c r="I28" s="291"/>
      <c r="J28" s="291"/>
      <c r="K28" s="292"/>
      <c r="L28" s="79"/>
      <c r="M28" s="79"/>
      <c r="N28" s="79"/>
      <c r="O28" s="78"/>
      <c r="P28" s="78"/>
      <c r="Q28" s="79"/>
      <c r="R28" s="79"/>
      <c r="S28" s="79"/>
      <c r="T28" s="79"/>
      <c r="U28" s="79"/>
      <c r="V28" s="79"/>
      <c r="W28" s="79"/>
      <c r="X28" s="79"/>
      <c r="Y28" s="79"/>
      <c r="Z28" s="79"/>
      <c r="AA28" s="79"/>
      <c r="AB28" s="79"/>
      <c r="AC28" s="79"/>
      <c r="AD28" s="79"/>
      <c r="AE28" s="7"/>
    </row>
    <row r="29" spans="1:31" ht="13.8" thickBot="1" x14ac:dyDescent="0.3">
      <c r="A29" s="293"/>
      <c r="B29" s="294"/>
      <c r="C29" s="294"/>
      <c r="D29" s="294"/>
      <c r="E29" s="294"/>
      <c r="F29" s="294"/>
      <c r="G29" s="294"/>
      <c r="H29" s="294"/>
      <c r="I29" s="294"/>
      <c r="J29" s="294"/>
      <c r="K29" s="295"/>
      <c r="L29" s="79"/>
      <c r="M29" s="79"/>
      <c r="N29" s="79"/>
      <c r="O29" s="78"/>
      <c r="P29" s="78"/>
      <c r="Q29" s="79"/>
      <c r="R29" s="79"/>
      <c r="S29" s="79"/>
      <c r="T29" s="79"/>
      <c r="U29" s="79"/>
      <c r="V29" s="79"/>
      <c r="W29" s="79"/>
      <c r="X29" s="79"/>
      <c r="Y29" s="79"/>
      <c r="Z29" s="79"/>
      <c r="AA29" s="79"/>
      <c r="AB29" s="79"/>
      <c r="AC29" s="79"/>
      <c r="AD29" s="79"/>
      <c r="AE29" s="7"/>
    </row>
    <row r="30" spans="1:31" ht="24.75" customHeight="1" x14ac:dyDescent="0.25">
      <c r="A30" s="296"/>
      <c r="B30" s="297"/>
      <c r="C30" s="297"/>
      <c r="D30" s="297"/>
      <c r="E30" s="297"/>
      <c r="F30" s="297"/>
      <c r="G30" s="297"/>
      <c r="H30" s="297"/>
      <c r="I30" s="297"/>
      <c r="J30" s="297"/>
      <c r="K30" s="298"/>
      <c r="L30" s="79"/>
      <c r="M30" s="79"/>
      <c r="N30" s="79"/>
      <c r="O30" s="78"/>
      <c r="P30" s="78"/>
      <c r="Q30" s="79"/>
      <c r="R30" s="79"/>
      <c r="S30" s="79"/>
      <c r="T30" s="79"/>
      <c r="U30" s="79"/>
      <c r="V30" s="79"/>
      <c r="W30" s="79"/>
      <c r="X30" s="79"/>
      <c r="Y30" s="79"/>
      <c r="Z30" s="79"/>
      <c r="AA30" s="79"/>
      <c r="AB30" s="79"/>
      <c r="AC30" s="79"/>
      <c r="AD30" s="79"/>
      <c r="AE30" s="7"/>
    </row>
    <row r="31" spans="1:31" ht="24.75" customHeight="1" x14ac:dyDescent="0.25">
      <c r="A31" s="299"/>
      <c r="B31" s="300"/>
      <c r="C31" s="300"/>
      <c r="D31" s="300"/>
      <c r="E31" s="300"/>
      <c r="F31" s="300"/>
      <c r="G31" s="300"/>
      <c r="H31" s="300"/>
      <c r="I31" s="300"/>
      <c r="J31" s="300"/>
      <c r="K31" s="301"/>
      <c r="L31" s="79"/>
      <c r="M31" s="79"/>
      <c r="N31" s="79"/>
      <c r="O31" s="78"/>
      <c r="P31" s="78"/>
      <c r="Q31" s="79"/>
      <c r="R31" s="79"/>
      <c r="S31" s="79"/>
      <c r="T31" s="79"/>
      <c r="U31" s="79"/>
      <c r="V31" s="79"/>
      <c r="W31" s="79"/>
      <c r="X31" s="79"/>
      <c r="Y31" s="79"/>
      <c r="Z31" s="79"/>
      <c r="AA31" s="79"/>
      <c r="AB31" s="79"/>
      <c r="AC31" s="79"/>
      <c r="AD31" s="79"/>
      <c r="AE31" s="7"/>
    </row>
    <row r="32" spans="1:31" ht="24.75" customHeight="1" x14ac:dyDescent="0.25">
      <c r="A32" s="299"/>
      <c r="B32" s="300"/>
      <c r="C32" s="300"/>
      <c r="D32" s="300"/>
      <c r="E32" s="300"/>
      <c r="F32" s="300"/>
      <c r="G32" s="300"/>
      <c r="H32" s="300"/>
      <c r="I32" s="300"/>
      <c r="J32" s="300"/>
      <c r="K32" s="301"/>
      <c r="L32" s="79"/>
      <c r="M32" s="79"/>
      <c r="N32" s="79"/>
      <c r="O32" s="78"/>
      <c r="P32" s="78"/>
      <c r="Q32" s="79"/>
      <c r="R32" s="79"/>
      <c r="S32" s="79"/>
      <c r="T32" s="79"/>
      <c r="U32" s="79"/>
      <c r="V32" s="79"/>
      <c r="W32" s="79"/>
      <c r="X32" s="79"/>
      <c r="Y32" s="79"/>
      <c r="Z32" s="79"/>
      <c r="AA32" s="79"/>
      <c r="AB32" s="79"/>
      <c r="AC32" s="79"/>
      <c r="AD32" s="79"/>
      <c r="AE32" s="7"/>
    </row>
    <row r="33" spans="1:31" ht="24.75" customHeight="1" x14ac:dyDescent="0.25">
      <c r="A33" s="299"/>
      <c r="B33" s="300"/>
      <c r="C33" s="300"/>
      <c r="D33" s="300"/>
      <c r="E33" s="300"/>
      <c r="F33" s="300"/>
      <c r="G33" s="300"/>
      <c r="H33" s="300"/>
      <c r="I33" s="300"/>
      <c r="J33" s="300"/>
      <c r="K33" s="301"/>
      <c r="L33" s="79"/>
      <c r="M33" s="79"/>
      <c r="N33" s="79"/>
      <c r="O33" s="78"/>
      <c r="P33" s="78"/>
      <c r="Q33" s="79"/>
      <c r="R33" s="79"/>
      <c r="S33" s="79"/>
      <c r="T33" s="79"/>
      <c r="U33" s="79"/>
      <c r="V33" s="79"/>
      <c r="W33" s="79"/>
      <c r="X33" s="79"/>
      <c r="Y33" s="79"/>
      <c r="Z33" s="79"/>
      <c r="AA33" s="79"/>
      <c r="AB33" s="79"/>
      <c r="AC33" s="79"/>
      <c r="AD33" s="79"/>
      <c r="AE33" s="7"/>
    </row>
    <row r="34" spans="1:31" ht="24.75" customHeight="1" x14ac:dyDescent="0.25">
      <c r="A34" s="299"/>
      <c r="B34" s="300"/>
      <c r="C34" s="300"/>
      <c r="D34" s="300"/>
      <c r="E34" s="300"/>
      <c r="F34" s="300"/>
      <c r="G34" s="300"/>
      <c r="H34" s="300"/>
      <c r="I34" s="300"/>
      <c r="J34" s="300"/>
      <c r="K34" s="301"/>
      <c r="L34" s="79"/>
      <c r="M34" s="79"/>
      <c r="N34" s="79"/>
      <c r="O34" s="78"/>
      <c r="P34" s="78"/>
      <c r="Q34" s="79"/>
      <c r="R34" s="79"/>
      <c r="S34" s="79"/>
      <c r="T34" s="79"/>
      <c r="U34" s="79"/>
      <c r="V34" s="79"/>
      <c r="W34" s="79"/>
      <c r="X34" s="79"/>
      <c r="Y34" s="79"/>
      <c r="Z34" s="79"/>
      <c r="AA34" s="79"/>
      <c r="AB34" s="79"/>
      <c r="AC34" s="79"/>
      <c r="AD34" s="79"/>
      <c r="AE34" s="7"/>
    </row>
    <row r="35" spans="1:31" ht="52.5" customHeight="1" x14ac:dyDescent="0.25">
      <c r="A35" s="307" t="s">
        <v>41</v>
      </c>
      <c r="B35" s="308"/>
      <c r="C35" s="348" t="s">
        <v>67</v>
      </c>
      <c r="D35" s="348"/>
      <c r="E35" s="348"/>
      <c r="F35" s="348"/>
      <c r="G35" s="348"/>
      <c r="H35" s="348"/>
      <c r="I35" s="348"/>
      <c r="J35" s="348"/>
      <c r="K35" s="349"/>
      <c r="L35" s="100"/>
      <c r="M35" s="100"/>
      <c r="N35" s="100"/>
      <c r="O35" s="78"/>
      <c r="P35" s="78"/>
      <c r="Q35" s="79"/>
      <c r="R35" s="79"/>
      <c r="S35" s="79"/>
      <c r="T35" s="79"/>
      <c r="U35" s="79"/>
      <c r="V35" s="79"/>
      <c r="W35" s="79"/>
      <c r="X35" s="79"/>
      <c r="Y35" s="79"/>
      <c r="Z35" s="79"/>
      <c r="AA35" s="79"/>
      <c r="AB35" s="79"/>
      <c r="AC35" s="79"/>
      <c r="AD35" s="79"/>
      <c r="AE35" s="7"/>
    </row>
    <row r="36" spans="1:31" ht="13.8" thickBot="1" x14ac:dyDescent="0.3">
      <c r="A36" s="95"/>
      <c r="B36" s="79"/>
      <c r="C36" s="79"/>
      <c r="D36" s="79"/>
      <c r="E36" s="79"/>
      <c r="F36" s="79"/>
      <c r="G36" s="101"/>
      <c r="H36" s="101"/>
      <c r="I36" s="79"/>
      <c r="J36" s="79"/>
      <c r="K36" s="79"/>
      <c r="L36" s="79"/>
      <c r="M36" s="79"/>
      <c r="N36" s="79"/>
      <c r="O36" s="79"/>
      <c r="P36" s="79"/>
      <c r="Q36" s="79"/>
      <c r="R36" s="79"/>
      <c r="S36" s="79"/>
      <c r="T36" s="79"/>
      <c r="U36" s="79"/>
      <c r="V36" s="79"/>
      <c r="W36" s="79"/>
      <c r="X36" s="79"/>
      <c r="Y36" s="79"/>
      <c r="Z36" s="79"/>
      <c r="AA36" s="79"/>
      <c r="AB36" s="79"/>
      <c r="AC36" s="79"/>
      <c r="AD36" s="79"/>
      <c r="AE36" s="7"/>
    </row>
    <row r="37" spans="1:31" ht="21.75" customHeight="1" thickBot="1" x14ac:dyDescent="0.3">
      <c r="A37" s="303" t="s">
        <v>47</v>
      </c>
      <c r="B37" s="304"/>
      <c r="C37" s="304"/>
      <c r="D37" s="304"/>
      <c r="E37" s="304"/>
      <c r="F37" s="305"/>
      <c r="G37" s="102"/>
      <c r="H37" s="102"/>
      <c r="I37" s="303" t="s">
        <v>46</v>
      </c>
      <c r="J37" s="304"/>
      <c r="K37" s="304"/>
      <c r="L37" s="304"/>
      <c r="M37" s="304"/>
      <c r="N37" s="305"/>
      <c r="O37" s="79"/>
      <c r="P37" s="79"/>
      <c r="Q37" s="79"/>
      <c r="R37" s="79"/>
      <c r="S37" s="79"/>
      <c r="T37" s="79"/>
      <c r="U37" s="79"/>
      <c r="V37" s="79"/>
      <c r="W37" s="79"/>
      <c r="X37" s="79"/>
      <c r="Y37" s="79"/>
      <c r="Z37" s="79"/>
      <c r="AA37" s="79"/>
      <c r="AB37" s="79"/>
      <c r="AC37" s="79"/>
      <c r="AD37" s="79"/>
      <c r="AE37" s="103"/>
    </row>
    <row r="38" spans="1:31" s="108" customFormat="1" ht="30" customHeight="1" x14ac:dyDescent="0.25">
      <c r="A38" s="36"/>
      <c r="B38" s="19" t="s">
        <v>1</v>
      </c>
      <c r="C38" s="19" t="s">
        <v>2</v>
      </c>
      <c r="D38" s="19" t="s">
        <v>69</v>
      </c>
      <c r="E38" s="19" t="s">
        <v>61</v>
      </c>
      <c r="F38" s="37" t="s">
        <v>16</v>
      </c>
      <c r="G38" s="102"/>
      <c r="H38" s="102"/>
      <c r="I38" s="36"/>
      <c r="J38" s="19" t="s">
        <v>1</v>
      </c>
      <c r="K38" s="19" t="s">
        <v>2</v>
      </c>
      <c r="L38" s="19" t="s">
        <v>69</v>
      </c>
      <c r="M38" s="19" t="s">
        <v>61</v>
      </c>
      <c r="N38" s="37" t="s">
        <v>16</v>
      </c>
      <c r="O38" s="79"/>
      <c r="P38" s="79"/>
      <c r="Q38" s="104"/>
      <c r="R38" s="105"/>
      <c r="S38" s="25"/>
      <c r="T38" s="25"/>
      <c r="U38" s="25"/>
      <c r="V38" s="26"/>
      <c r="W38" s="78"/>
      <c r="X38" s="105"/>
      <c r="Y38" s="105"/>
      <c r="Z38" s="105"/>
      <c r="AA38" s="104"/>
      <c r="AB38" s="106"/>
      <c r="AC38" s="104"/>
      <c r="AD38" s="104"/>
      <c r="AE38" s="107"/>
    </row>
    <row r="39" spans="1:31" s="116" customFormat="1" ht="17.25" customHeight="1" x14ac:dyDescent="0.25">
      <c r="A39" s="306" t="s">
        <v>5</v>
      </c>
      <c r="B39" s="350" t="s">
        <v>83</v>
      </c>
      <c r="C39" s="302" t="s">
        <v>4</v>
      </c>
      <c r="D39" s="109" t="s">
        <v>17</v>
      </c>
      <c r="E39" s="109" t="s">
        <v>18</v>
      </c>
      <c r="F39" s="110" t="s">
        <v>19</v>
      </c>
      <c r="G39" s="102"/>
      <c r="H39" s="102"/>
      <c r="I39" s="306" t="s">
        <v>5</v>
      </c>
      <c r="J39" s="350" t="s">
        <v>83</v>
      </c>
      <c r="K39" s="302" t="s">
        <v>4</v>
      </c>
      <c r="L39" s="109" t="s">
        <v>17</v>
      </c>
      <c r="M39" s="109" t="s">
        <v>18</v>
      </c>
      <c r="N39" s="110" t="s">
        <v>19</v>
      </c>
      <c r="O39" s="79"/>
      <c r="P39" s="79"/>
      <c r="Q39" s="111"/>
      <c r="R39" s="100"/>
      <c r="S39" s="100"/>
      <c r="T39" s="100"/>
      <c r="U39" s="100"/>
      <c r="V39" s="100"/>
      <c r="W39" s="100"/>
      <c r="X39" s="100"/>
      <c r="Y39" s="100"/>
      <c r="Z39" s="100"/>
      <c r="AA39" s="112"/>
      <c r="AB39" s="113"/>
      <c r="AC39" s="114"/>
      <c r="AD39" s="114"/>
      <c r="AE39" s="115"/>
    </row>
    <row r="40" spans="1:31" s="116" customFormat="1" ht="14.25" customHeight="1" x14ac:dyDescent="0.25">
      <c r="A40" s="306"/>
      <c r="B40" s="351"/>
      <c r="C40" s="302"/>
      <c r="D40" s="117" t="s">
        <v>14</v>
      </c>
      <c r="E40" s="118" t="s">
        <v>14</v>
      </c>
      <c r="F40" s="119"/>
      <c r="G40" s="102"/>
      <c r="H40" s="102"/>
      <c r="I40" s="306"/>
      <c r="J40" s="351"/>
      <c r="K40" s="302"/>
      <c r="L40" s="117" t="s">
        <v>14</v>
      </c>
      <c r="M40" s="118" t="s">
        <v>14</v>
      </c>
      <c r="N40" s="119"/>
      <c r="O40" s="79"/>
      <c r="P40" s="79"/>
      <c r="Q40" s="111"/>
      <c r="R40" s="100"/>
      <c r="S40" s="100"/>
      <c r="T40" s="100"/>
      <c r="U40" s="100"/>
      <c r="V40" s="100"/>
      <c r="W40" s="100"/>
      <c r="X40" s="100"/>
      <c r="Y40" s="100"/>
      <c r="Z40" s="100"/>
      <c r="AA40" s="112"/>
      <c r="AB40" s="113"/>
      <c r="AC40" s="114"/>
      <c r="AD40" s="114"/>
      <c r="AE40" s="115"/>
    </row>
    <row r="41" spans="1:31" ht="16.5" customHeight="1" x14ac:dyDescent="0.25">
      <c r="A41" s="16">
        <v>1</v>
      </c>
      <c r="B41" s="49"/>
      <c r="C41" s="207">
        <v>0.57291666666666663</v>
      </c>
      <c r="D41" s="51"/>
      <c r="E41" s="52"/>
      <c r="F41" s="73" t="e">
        <f>$E$17*SQRT(E41/D41)</f>
        <v>#DIV/0!</v>
      </c>
      <c r="G41" s="102"/>
      <c r="H41" s="102"/>
      <c r="I41" s="16">
        <v>1</v>
      </c>
      <c r="J41" s="49"/>
      <c r="K41" s="207">
        <v>0.57291666666666663</v>
      </c>
      <c r="L41" s="51"/>
      <c r="M41" s="52"/>
      <c r="N41" s="73" t="e">
        <f>$E$17*SQRT(M41/L41)</f>
        <v>#DIV/0!</v>
      </c>
      <c r="O41" s="79"/>
      <c r="P41" s="120" t="e">
        <f>ABS(F41-$F$44)</f>
        <v>#DIV/0!</v>
      </c>
      <c r="Q41" s="121"/>
      <c r="R41" s="122"/>
      <c r="S41" s="123"/>
      <c r="T41" s="124"/>
      <c r="U41" s="125"/>
      <c r="V41" s="126"/>
      <c r="W41" s="127"/>
      <c r="X41" s="128"/>
      <c r="Y41" s="129"/>
      <c r="Z41" s="128"/>
      <c r="AA41" s="128"/>
      <c r="AB41" s="130"/>
      <c r="AC41" s="126"/>
      <c r="AD41" s="126"/>
      <c r="AE41" s="131"/>
    </row>
    <row r="42" spans="1:31" ht="16.5" customHeight="1" x14ac:dyDescent="0.25">
      <c r="A42" s="17">
        <v>2</v>
      </c>
      <c r="B42" s="49"/>
      <c r="C42" s="207">
        <v>0.58333333333333337</v>
      </c>
      <c r="D42" s="54"/>
      <c r="E42" s="55"/>
      <c r="F42" s="73" t="e">
        <f>$E$17*SQRT(E42/D42)</f>
        <v>#DIV/0!</v>
      </c>
      <c r="G42" s="102"/>
      <c r="H42" s="102"/>
      <c r="I42" s="17">
        <v>2</v>
      </c>
      <c r="J42" s="49"/>
      <c r="K42" s="207">
        <v>0.58333333333333337</v>
      </c>
      <c r="L42" s="54"/>
      <c r="M42" s="55"/>
      <c r="N42" s="73" t="e">
        <f>$E$17*SQRT(M42/L42)</f>
        <v>#DIV/0!</v>
      </c>
      <c r="O42" s="79"/>
      <c r="P42" s="120" t="e">
        <f t="shared" ref="P42:P43" si="0">ABS(F42-$F$44)</f>
        <v>#DIV/0!</v>
      </c>
      <c r="Q42" s="121"/>
      <c r="R42" s="122"/>
      <c r="S42" s="132"/>
      <c r="T42" s="124"/>
      <c r="U42" s="133"/>
      <c r="V42" s="134"/>
      <c r="W42" s="127"/>
      <c r="X42" s="128"/>
      <c r="Y42" s="129"/>
      <c r="Z42" s="128"/>
      <c r="AA42" s="128"/>
      <c r="AB42" s="130"/>
      <c r="AC42" s="134"/>
      <c r="AD42" s="134"/>
      <c r="AE42" s="131"/>
    </row>
    <row r="43" spans="1:31" ht="16.5" customHeight="1" thickBot="1" x14ac:dyDescent="0.3">
      <c r="A43" s="18">
        <v>3</v>
      </c>
      <c r="B43" s="56"/>
      <c r="C43" s="208">
        <v>0.60624999999999996</v>
      </c>
      <c r="D43" s="58"/>
      <c r="E43" s="59"/>
      <c r="F43" s="74" t="e">
        <f>$E$17*SQRT(E43/D43)</f>
        <v>#DIV/0!</v>
      </c>
      <c r="G43" s="102"/>
      <c r="H43" s="102"/>
      <c r="I43" s="18">
        <v>3</v>
      </c>
      <c r="J43" s="56"/>
      <c r="K43" s="208">
        <v>0.60624999999999996</v>
      </c>
      <c r="L43" s="58"/>
      <c r="M43" s="59"/>
      <c r="N43" s="74" t="e">
        <f>$E$17*SQRT(M43/L43)</f>
        <v>#DIV/0!</v>
      </c>
      <c r="O43" s="79"/>
      <c r="P43" s="120" t="e">
        <f t="shared" si="0"/>
        <v>#DIV/0!</v>
      </c>
      <c r="Q43" s="121"/>
      <c r="R43" s="122"/>
      <c r="S43" s="132"/>
      <c r="T43" s="124"/>
      <c r="U43" s="133"/>
      <c r="V43" s="134"/>
      <c r="W43" s="127"/>
      <c r="X43" s="128"/>
      <c r="Y43" s="129"/>
      <c r="Z43" s="128"/>
      <c r="AA43" s="128"/>
      <c r="AB43" s="130"/>
      <c r="AC43" s="134"/>
      <c r="AD43" s="134"/>
      <c r="AE43" s="131"/>
    </row>
    <row r="44" spans="1:31" ht="16.5" customHeight="1" thickBot="1" x14ac:dyDescent="0.3">
      <c r="A44" s="81"/>
      <c r="B44" s="82"/>
      <c r="C44" s="102"/>
      <c r="D44" s="102"/>
      <c r="E44" s="82"/>
      <c r="F44" s="83" t="e">
        <f>AVERAGE(F41:F43)</f>
        <v>#DIV/0!</v>
      </c>
      <c r="G44" s="102"/>
      <c r="H44" s="102"/>
      <c r="I44" s="82"/>
      <c r="J44" s="82"/>
      <c r="K44" s="102"/>
      <c r="L44" s="102"/>
      <c r="M44" s="82"/>
      <c r="N44" s="83" t="e">
        <f>AVERAGE(N41:N43)</f>
        <v>#DIV/0!</v>
      </c>
      <c r="O44" s="79"/>
      <c r="P44" s="120" t="e">
        <f>ABS(N41-$N$44)</f>
        <v>#DIV/0!</v>
      </c>
      <c r="Q44" s="121"/>
      <c r="R44" s="122"/>
      <c r="S44" s="132"/>
      <c r="T44" s="124"/>
      <c r="U44" s="133"/>
      <c r="V44" s="134"/>
      <c r="W44" s="127"/>
      <c r="X44" s="128"/>
      <c r="Y44" s="129"/>
      <c r="Z44" s="128"/>
      <c r="AA44" s="128"/>
      <c r="AB44" s="130"/>
      <c r="AC44" s="134"/>
      <c r="AD44" s="134"/>
      <c r="AE44" s="131"/>
    </row>
    <row r="45" spans="1:31" ht="16.5" customHeight="1" x14ac:dyDescent="0.25">
      <c r="A45" s="81"/>
      <c r="B45" s="84" t="e">
        <f>(AVERAGE(D41:D43,L41:L43))*0.05</f>
        <v>#DIV/0!</v>
      </c>
      <c r="C45" s="102"/>
      <c r="D45" s="102"/>
      <c r="E45" s="82"/>
      <c r="F45" s="82"/>
      <c r="G45" s="102"/>
      <c r="H45" s="102"/>
      <c r="I45" s="276" t="s">
        <v>42</v>
      </c>
      <c r="J45" s="277"/>
      <c r="K45" s="277"/>
      <c r="L45" s="277"/>
      <c r="M45" s="280" t="e">
        <f>AVERAGE(F41:F43,N41:N43)</f>
        <v>#DIV/0!</v>
      </c>
      <c r="N45" s="281"/>
      <c r="O45" s="79"/>
      <c r="P45" s="120" t="e">
        <f t="shared" ref="P45:P46" si="1">ABS(N42-$N$44)</f>
        <v>#DIV/0!</v>
      </c>
      <c r="Q45" s="121"/>
      <c r="R45" s="122"/>
      <c r="S45" s="132"/>
      <c r="T45" s="124"/>
      <c r="U45" s="133"/>
      <c r="V45" s="134"/>
      <c r="W45" s="127"/>
      <c r="X45" s="128"/>
      <c r="Y45" s="129"/>
      <c r="Z45" s="128"/>
      <c r="AA45" s="128"/>
      <c r="AB45" s="130"/>
      <c r="AC45" s="134"/>
      <c r="AD45" s="134"/>
      <c r="AE45" s="131"/>
    </row>
    <row r="46" spans="1:31" ht="16.5" customHeight="1" thickBot="1" x14ac:dyDescent="0.3">
      <c r="A46" s="81"/>
      <c r="B46" s="82"/>
      <c r="C46" s="102"/>
      <c r="D46" s="102"/>
      <c r="E46" s="82"/>
      <c r="F46" s="82"/>
      <c r="G46" s="102"/>
      <c r="H46" s="102"/>
      <c r="I46" s="278"/>
      <c r="J46" s="279"/>
      <c r="K46" s="279"/>
      <c r="L46" s="279"/>
      <c r="M46" s="282"/>
      <c r="N46" s="283"/>
      <c r="O46" s="79"/>
      <c r="P46" s="120" t="e">
        <f t="shared" si="1"/>
        <v>#DIV/0!</v>
      </c>
      <c r="Q46" s="121"/>
      <c r="R46" s="122"/>
      <c r="S46" s="132"/>
      <c r="T46" s="124"/>
      <c r="U46" s="133"/>
      <c r="V46" s="134"/>
      <c r="W46" s="127"/>
      <c r="X46" s="128"/>
      <c r="Y46" s="129"/>
      <c r="Z46" s="128"/>
      <c r="AA46" s="128"/>
      <c r="AB46" s="130"/>
      <c r="AC46" s="134"/>
      <c r="AD46" s="134"/>
      <c r="AE46" s="131"/>
    </row>
    <row r="47" spans="1:31" ht="13.8" thickBot="1" x14ac:dyDescent="0.3">
      <c r="A47" s="135"/>
      <c r="B47" s="136"/>
      <c r="C47" s="137"/>
      <c r="D47" s="138"/>
      <c r="E47" s="138"/>
      <c r="F47" s="102"/>
      <c r="G47" s="102"/>
      <c r="H47" s="102"/>
      <c r="I47" s="139"/>
      <c r="J47" s="139"/>
      <c r="K47" s="139"/>
      <c r="L47" s="139"/>
      <c r="M47" s="139"/>
      <c r="N47" s="139"/>
      <c r="O47" s="140"/>
      <c r="P47" s="78"/>
      <c r="Q47" s="121"/>
      <c r="R47" s="141"/>
      <c r="S47" s="142"/>
      <c r="T47" s="143"/>
      <c r="U47" s="144"/>
      <c r="V47" s="78"/>
      <c r="W47" s="130"/>
      <c r="X47" s="78"/>
      <c r="Y47" s="78"/>
      <c r="Z47" s="130"/>
      <c r="AA47" s="145"/>
      <c r="AB47" s="140"/>
      <c r="AC47" s="78"/>
      <c r="AD47" s="78"/>
      <c r="AE47" s="146"/>
    </row>
    <row r="48" spans="1:31" ht="15" customHeight="1" x14ac:dyDescent="0.25">
      <c r="A48" s="284" t="s">
        <v>20</v>
      </c>
      <c r="B48" s="285"/>
      <c r="C48" s="285"/>
      <c r="D48" s="285"/>
      <c r="E48" s="285"/>
      <c r="F48" s="285"/>
      <c r="G48" s="286"/>
      <c r="H48" s="14"/>
      <c r="I48" s="284" t="s">
        <v>21</v>
      </c>
      <c r="J48" s="335"/>
      <c r="K48" s="336"/>
      <c r="L48" s="78"/>
      <c r="M48" s="147" t="s">
        <v>22</v>
      </c>
      <c r="N48" s="148"/>
      <c r="O48" s="149" t="s">
        <v>45</v>
      </c>
      <c r="P48" s="150"/>
      <c r="Q48" s="150"/>
      <c r="R48" s="150"/>
      <c r="S48" s="150"/>
      <c r="T48" s="150"/>
      <c r="U48" s="151"/>
      <c r="V48" s="311"/>
      <c r="W48" s="312"/>
      <c r="X48" s="312"/>
      <c r="Y48" s="312"/>
      <c r="Z48" s="312"/>
      <c r="AA48" s="78"/>
      <c r="AB48" s="78"/>
      <c r="AC48" s="78"/>
      <c r="AD48" s="78"/>
      <c r="AE48" s="7"/>
    </row>
    <row r="49" spans="1:31" ht="15" customHeight="1" thickBot="1" x14ac:dyDescent="0.3">
      <c r="A49" s="287"/>
      <c r="B49" s="288"/>
      <c r="C49" s="288"/>
      <c r="D49" s="288"/>
      <c r="E49" s="288"/>
      <c r="F49" s="288"/>
      <c r="G49" s="289"/>
      <c r="H49" s="78"/>
      <c r="I49" s="337"/>
      <c r="J49" s="338"/>
      <c r="K49" s="339"/>
      <c r="L49" s="78"/>
      <c r="M49" s="155"/>
      <c r="N49" s="156"/>
      <c r="O49" s="157" t="s">
        <v>49</v>
      </c>
      <c r="P49" s="78"/>
      <c r="Q49" s="78"/>
      <c r="R49" s="78"/>
      <c r="S49" s="78"/>
      <c r="T49" s="78"/>
      <c r="U49" s="115"/>
      <c r="V49" s="311"/>
      <c r="W49" s="312"/>
      <c r="X49" s="312"/>
      <c r="Y49" s="312"/>
      <c r="Z49" s="312"/>
      <c r="AA49" s="78"/>
      <c r="AB49" s="78"/>
      <c r="AC49" s="78"/>
      <c r="AD49" s="78"/>
      <c r="AE49" s="7"/>
    </row>
    <row r="50" spans="1:31" ht="12.75" customHeight="1" x14ac:dyDescent="0.25">
      <c r="A50" s="340" t="s">
        <v>23</v>
      </c>
      <c r="B50" s="341"/>
      <c r="C50" s="159"/>
      <c r="D50" s="159"/>
      <c r="E50" s="159"/>
      <c r="F50" s="77"/>
      <c r="G50" s="160" t="s">
        <v>24</v>
      </c>
      <c r="H50" s="105"/>
      <c r="I50" s="158"/>
      <c r="J50" s="159"/>
      <c r="K50" s="160"/>
      <c r="L50" s="105"/>
      <c r="M50" s="155"/>
      <c r="N50" s="156"/>
      <c r="O50" s="157" t="s">
        <v>66</v>
      </c>
      <c r="P50" s="78"/>
      <c r="Q50" s="78"/>
      <c r="R50" s="78"/>
      <c r="S50" s="78"/>
      <c r="T50" s="78"/>
      <c r="U50" s="7"/>
      <c r="V50" s="311"/>
      <c r="W50" s="312"/>
      <c r="X50" s="312"/>
      <c r="Y50" s="312"/>
      <c r="Z50" s="312"/>
      <c r="AA50" s="78"/>
      <c r="AB50" s="78"/>
      <c r="AC50" s="78"/>
      <c r="AD50" s="78"/>
      <c r="AE50" s="7"/>
    </row>
    <row r="51" spans="1:31" s="116" customFormat="1" ht="13.8" thickBot="1" x14ac:dyDescent="0.3">
      <c r="A51" s="161"/>
      <c r="B51" s="100"/>
      <c r="C51" s="100"/>
      <c r="D51" s="100"/>
      <c r="E51" s="100"/>
      <c r="G51" s="162"/>
      <c r="H51" s="100"/>
      <c r="I51" s="161"/>
      <c r="J51" s="100"/>
      <c r="K51" s="162"/>
      <c r="L51" s="100"/>
      <c r="M51" s="152"/>
      <c r="N51" s="153"/>
      <c r="O51" s="163" t="s">
        <v>25</v>
      </c>
      <c r="P51" s="153"/>
      <c r="Q51" s="153"/>
      <c r="R51" s="153"/>
      <c r="S51" s="153"/>
      <c r="T51" s="153"/>
      <c r="U51" s="154"/>
      <c r="V51" s="311"/>
      <c r="W51" s="312"/>
      <c r="X51" s="312"/>
      <c r="Y51" s="312"/>
      <c r="Z51" s="312"/>
      <c r="AA51" s="100"/>
      <c r="AB51" s="100"/>
      <c r="AC51" s="100"/>
      <c r="AD51" s="100"/>
      <c r="AE51" s="162"/>
    </row>
    <row r="52" spans="1:31" x14ac:dyDescent="0.25">
      <c r="A52" s="97" t="s">
        <v>26</v>
      </c>
      <c r="B52" s="78"/>
      <c r="C52" s="78"/>
      <c r="D52" s="78"/>
      <c r="E52" s="78"/>
      <c r="F52" s="72"/>
      <c r="G52" s="7" t="s">
        <v>27</v>
      </c>
      <c r="H52" s="78"/>
      <c r="I52" s="97"/>
      <c r="J52" s="78"/>
      <c r="K52" s="7"/>
      <c r="L52" s="78"/>
      <c r="M52" s="78"/>
      <c r="N52" s="78"/>
      <c r="O52" s="78"/>
      <c r="P52" s="78"/>
      <c r="Q52" s="78"/>
      <c r="R52" s="78"/>
      <c r="S52" s="78"/>
      <c r="T52" s="78"/>
      <c r="U52" s="78"/>
      <c r="V52" s="78"/>
      <c r="W52" s="78"/>
      <c r="X52" s="78"/>
      <c r="Y52" s="78"/>
      <c r="Z52" s="78"/>
      <c r="AA52" s="78"/>
      <c r="AB52" s="78"/>
      <c r="AC52" s="78"/>
      <c r="AD52" s="78"/>
      <c r="AE52" s="7"/>
    </row>
    <row r="53" spans="1:31" x14ac:dyDescent="0.25">
      <c r="A53" s="97"/>
      <c r="B53" s="78"/>
      <c r="C53" s="78"/>
      <c r="D53" s="78"/>
      <c r="E53" s="78"/>
      <c r="F53" s="78"/>
      <c r="G53" s="7"/>
      <c r="H53" s="78"/>
      <c r="I53" s="97"/>
      <c r="J53" s="78"/>
      <c r="K53" s="7"/>
      <c r="L53" s="78"/>
      <c r="M53" s="78"/>
      <c r="N53" s="78"/>
      <c r="O53" s="78"/>
      <c r="P53" s="78"/>
      <c r="Q53" s="78"/>
      <c r="R53" s="78"/>
      <c r="S53" s="78"/>
      <c r="T53" s="78"/>
      <c r="U53" s="78"/>
      <c r="V53" s="78"/>
      <c r="W53" s="78"/>
      <c r="X53" s="78"/>
      <c r="Y53" s="78"/>
      <c r="Z53" s="78"/>
      <c r="AA53" s="78"/>
      <c r="AB53" s="78"/>
      <c r="AC53" s="78"/>
      <c r="AD53" s="78"/>
      <c r="AE53" s="7"/>
    </row>
    <row r="54" spans="1:31" x14ac:dyDescent="0.25">
      <c r="A54" s="164" t="s">
        <v>28</v>
      </c>
      <c r="B54" s="78"/>
      <c r="C54" s="78"/>
      <c r="D54" s="78"/>
      <c r="E54" s="78"/>
      <c r="F54" s="78"/>
      <c r="G54" s="7"/>
      <c r="H54" s="78"/>
      <c r="I54" s="99"/>
      <c r="J54" s="79" t="str">
        <f>IF(M54=0,"POSITIVO","NEGATIVO")</f>
        <v>POSITIVO</v>
      </c>
      <c r="K54" s="103"/>
      <c r="L54" s="78"/>
      <c r="M54" s="165">
        <f>COUNTIF(P41:P46,"&gt;=0.02")</f>
        <v>0</v>
      </c>
      <c r="N54" s="78"/>
      <c r="O54" s="78"/>
      <c r="P54" s="78"/>
      <c r="Q54" s="78"/>
      <c r="R54" s="78"/>
      <c r="S54" s="78"/>
      <c r="T54" s="78"/>
      <c r="U54" s="78"/>
      <c r="V54" s="78"/>
      <c r="W54" s="78"/>
      <c r="X54" s="78"/>
      <c r="Y54" s="78"/>
      <c r="Z54" s="78"/>
      <c r="AA54" s="78"/>
      <c r="AB54" s="78"/>
      <c r="AC54" s="78"/>
      <c r="AD54" s="78"/>
      <c r="AE54" s="7"/>
    </row>
    <row r="55" spans="1:31" x14ac:dyDescent="0.25">
      <c r="A55" s="166"/>
      <c r="B55" s="78"/>
      <c r="C55" s="78"/>
      <c r="D55" s="78"/>
      <c r="E55" s="78"/>
      <c r="F55" s="78"/>
      <c r="G55" s="7"/>
      <c r="H55" s="78"/>
      <c r="I55" s="97"/>
      <c r="J55" s="78"/>
      <c r="K55" s="7"/>
      <c r="L55" s="78"/>
      <c r="M55" s="78"/>
      <c r="N55" s="320"/>
      <c r="O55" s="320"/>
      <c r="P55" s="320"/>
      <c r="Q55" s="320"/>
      <c r="R55" s="320"/>
      <c r="S55" s="320"/>
      <c r="T55" s="320"/>
      <c r="U55" s="320"/>
      <c r="V55" s="320"/>
      <c r="W55" s="320"/>
      <c r="X55" s="320"/>
      <c r="Y55" s="320"/>
      <c r="Z55" s="320"/>
      <c r="AA55" s="78"/>
      <c r="AB55" s="78"/>
      <c r="AC55" s="78"/>
      <c r="AD55" s="78"/>
      <c r="AE55" s="7"/>
    </row>
    <row r="56" spans="1:31" x14ac:dyDescent="0.25">
      <c r="A56" s="164" t="s">
        <v>48</v>
      </c>
      <c r="B56" s="78"/>
      <c r="C56" s="78"/>
      <c r="D56" s="78"/>
      <c r="E56" s="78"/>
      <c r="F56" s="85" t="e">
        <f>ABS(F44-N44)</f>
        <v>#DIV/0!</v>
      </c>
      <c r="G56" s="7"/>
      <c r="H56" s="78"/>
      <c r="I56" s="97"/>
      <c r="J56" s="79" t="e">
        <f>IF(F56&lt;=0.01,"POSITIVO","NEGATIVO")</f>
        <v>#DIV/0!</v>
      </c>
      <c r="K56" s="7"/>
      <c r="L56" s="78"/>
      <c r="M56" s="78"/>
      <c r="N56" s="320"/>
      <c r="O56" s="320"/>
      <c r="P56" s="320"/>
      <c r="Q56" s="320"/>
      <c r="R56" s="320"/>
      <c r="S56" s="320"/>
      <c r="T56" s="320"/>
      <c r="U56" s="320"/>
      <c r="V56" s="320"/>
      <c r="W56" s="320"/>
      <c r="X56" s="320"/>
      <c r="Y56" s="320"/>
      <c r="Z56" s="320"/>
      <c r="AA56" s="78"/>
      <c r="AB56" s="78"/>
      <c r="AC56" s="78"/>
      <c r="AD56" s="78"/>
      <c r="AE56" s="7"/>
    </row>
    <row r="57" spans="1:31" x14ac:dyDescent="0.25">
      <c r="A57" s="97"/>
      <c r="B57" s="78"/>
      <c r="C57" s="78"/>
      <c r="D57" s="78"/>
      <c r="E57" s="78"/>
      <c r="F57" s="78"/>
      <c r="G57" s="7"/>
      <c r="H57" s="78"/>
      <c r="I57" s="97"/>
      <c r="J57" s="78"/>
      <c r="K57" s="7"/>
      <c r="L57" s="78"/>
      <c r="M57" s="78"/>
      <c r="N57" s="320"/>
      <c r="O57" s="320"/>
      <c r="P57" s="320"/>
      <c r="Q57" s="320"/>
      <c r="R57" s="320"/>
      <c r="S57" s="320"/>
      <c r="T57" s="320"/>
      <c r="U57" s="320"/>
      <c r="V57" s="320"/>
      <c r="W57" s="320"/>
      <c r="X57" s="320"/>
      <c r="Y57" s="320"/>
      <c r="Z57" s="320"/>
      <c r="AA57" s="78"/>
      <c r="AB57" s="78"/>
      <c r="AC57" s="78"/>
      <c r="AD57" s="78"/>
      <c r="AE57" s="7"/>
    </row>
    <row r="58" spans="1:31" x14ac:dyDescent="0.25">
      <c r="A58" s="164" t="s">
        <v>43</v>
      </c>
      <c r="B58" s="78"/>
      <c r="C58" s="78"/>
      <c r="D58" s="78"/>
      <c r="E58" s="78"/>
      <c r="F58" s="72"/>
      <c r="G58" s="7" t="s">
        <v>29</v>
      </c>
      <c r="H58" s="78"/>
      <c r="I58" s="97"/>
      <c r="J58" s="79" t="str">
        <f>IF(F58&lt;0.5,"POSITIVO","NEGATIVO")</f>
        <v>POSITIVO</v>
      </c>
      <c r="K58" s="7"/>
      <c r="L58" s="78"/>
      <c r="M58" s="78"/>
      <c r="N58" s="320"/>
      <c r="O58" s="320"/>
      <c r="P58" s="320"/>
      <c r="Q58" s="320"/>
      <c r="R58" s="320"/>
      <c r="S58" s="320"/>
      <c r="T58" s="320"/>
      <c r="U58" s="320"/>
      <c r="V58" s="320"/>
      <c r="W58" s="320"/>
      <c r="X58" s="320"/>
      <c r="Y58" s="320"/>
      <c r="Z58" s="320"/>
      <c r="AA58" s="78"/>
      <c r="AB58" s="78"/>
      <c r="AC58" s="78"/>
      <c r="AD58" s="78"/>
      <c r="AE58" s="7"/>
    </row>
    <row r="59" spans="1:31" x14ac:dyDescent="0.25">
      <c r="A59" s="97"/>
      <c r="B59" s="78"/>
      <c r="C59" s="78"/>
      <c r="D59" s="78"/>
      <c r="E59" s="78"/>
      <c r="F59" s="78"/>
      <c r="G59" s="7"/>
      <c r="H59" s="78"/>
      <c r="I59" s="97"/>
      <c r="J59" s="78"/>
      <c r="K59" s="7"/>
      <c r="L59" s="78"/>
      <c r="M59" s="78"/>
      <c r="N59" s="320"/>
      <c r="O59" s="320"/>
      <c r="P59" s="320"/>
      <c r="Q59" s="320"/>
      <c r="R59" s="320"/>
      <c r="S59" s="320"/>
      <c r="T59" s="320"/>
      <c r="U59" s="320"/>
      <c r="V59" s="320"/>
      <c r="W59" s="320"/>
      <c r="X59" s="320"/>
      <c r="Y59" s="320"/>
      <c r="Z59" s="320"/>
      <c r="AA59" s="78"/>
      <c r="AB59" s="78"/>
      <c r="AC59" s="78"/>
      <c r="AD59" s="78"/>
      <c r="AE59" s="7"/>
    </row>
    <row r="60" spans="1:31" x14ac:dyDescent="0.25">
      <c r="A60" s="164" t="s">
        <v>44</v>
      </c>
      <c r="B60" s="78"/>
      <c r="C60" s="78"/>
      <c r="D60" s="78"/>
      <c r="E60" s="78"/>
      <c r="F60" s="86">
        <f>(MAX(D41:D43,L41:L43))-(MIN(D41:D43,L41:L43))</f>
        <v>0</v>
      </c>
      <c r="G60" s="167" t="s">
        <v>14</v>
      </c>
      <c r="H60" s="78"/>
      <c r="I60" s="97"/>
      <c r="J60" s="79" t="e">
        <f>IF(F60&lt;=B45,"POSITIVO","NEGATIVO")</f>
        <v>#DIV/0!</v>
      </c>
      <c r="K60" s="7"/>
      <c r="L60" s="78"/>
      <c r="M60" s="78"/>
      <c r="N60" s="78"/>
      <c r="O60" s="78"/>
      <c r="P60" s="78"/>
      <c r="Q60" s="78"/>
      <c r="R60" s="78"/>
      <c r="S60" s="78"/>
      <c r="T60" s="78"/>
      <c r="U60" s="78"/>
      <c r="V60" s="78"/>
      <c r="W60" s="78"/>
      <c r="X60" s="78"/>
      <c r="Y60" s="78"/>
      <c r="Z60" s="78"/>
      <c r="AA60" s="78"/>
      <c r="AB60" s="78"/>
      <c r="AC60" s="78"/>
      <c r="AD60" s="78"/>
      <c r="AE60" s="7"/>
    </row>
    <row r="61" spans="1:31" ht="25.5" customHeight="1" thickBot="1" x14ac:dyDescent="0.3">
      <c r="A61" s="152"/>
      <c r="B61" s="153"/>
      <c r="C61" s="153"/>
      <c r="D61" s="153"/>
      <c r="E61" s="153"/>
      <c r="F61" s="153"/>
      <c r="G61" s="154"/>
      <c r="H61" s="78"/>
      <c r="I61" s="152"/>
      <c r="J61" s="153"/>
      <c r="K61" s="154"/>
      <c r="L61" s="78"/>
      <c r="M61" s="78"/>
      <c r="N61" s="78"/>
      <c r="O61" s="78"/>
      <c r="P61" s="78"/>
      <c r="Q61" s="78"/>
      <c r="R61" s="78"/>
      <c r="S61" s="78"/>
      <c r="T61" s="78"/>
      <c r="U61" s="78"/>
      <c r="V61" s="78"/>
      <c r="W61" s="78"/>
      <c r="X61" s="78"/>
      <c r="Y61" s="78"/>
      <c r="Z61" s="78"/>
      <c r="AA61" s="78"/>
      <c r="AB61" s="78"/>
      <c r="AC61" s="78"/>
      <c r="AD61" s="78"/>
      <c r="AE61" s="7"/>
    </row>
    <row r="62" spans="1:31" ht="42" customHeight="1" thickBot="1" x14ac:dyDescent="0.3">
      <c r="A62" s="168"/>
      <c r="B62" s="169"/>
      <c r="C62" s="170"/>
      <c r="D62" s="170"/>
      <c r="E62" s="170"/>
      <c r="F62" s="102"/>
      <c r="G62" s="102"/>
      <c r="H62" s="102"/>
      <c r="I62" s="139"/>
      <c r="J62" s="139"/>
      <c r="K62" s="139"/>
      <c r="L62" s="139"/>
      <c r="M62" s="139"/>
      <c r="N62" s="139"/>
      <c r="O62" s="170"/>
      <c r="P62" s="170"/>
      <c r="Q62" s="169"/>
      <c r="R62" s="169"/>
      <c r="S62" s="170"/>
      <c r="T62" s="170"/>
      <c r="U62" s="170"/>
      <c r="V62" s="170"/>
      <c r="W62" s="170"/>
      <c r="X62" s="170"/>
      <c r="Y62" s="170"/>
      <c r="Z62" s="170"/>
      <c r="AA62" s="170"/>
      <c r="AB62" s="170"/>
      <c r="AC62" s="170"/>
      <c r="AD62" s="170"/>
      <c r="AE62" s="171"/>
    </row>
    <row r="63" spans="1:31" ht="13.8" thickBot="1" x14ac:dyDescent="0.3">
      <c r="A63" s="303" t="s">
        <v>51</v>
      </c>
      <c r="B63" s="304"/>
      <c r="C63" s="304"/>
      <c r="D63" s="304"/>
      <c r="E63" s="304"/>
      <c r="F63" s="305"/>
      <c r="G63" s="102"/>
      <c r="H63" s="102"/>
      <c r="I63" s="303" t="s">
        <v>52</v>
      </c>
      <c r="J63" s="304"/>
      <c r="K63" s="304"/>
      <c r="L63" s="304"/>
      <c r="M63" s="304"/>
      <c r="N63" s="305"/>
      <c r="O63" s="101"/>
      <c r="P63" s="101"/>
      <c r="Q63" s="101"/>
      <c r="R63" s="101"/>
      <c r="S63" s="101"/>
      <c r="T63" s="101"/>
      <c r="U63" s="101"/>
      <c r="V63" s="101"/>
      <c r="W63" s="101"/>
      <c r="X63" s="101"/>
      <c r="Y63" s="101"/>
      <c r="Z63" s="170"/>
      <c r="AA63" s="170"/>
      <c r="AB63" s="170"/>
      <c r="AC63" s="170"/>
      <c r="AD63" s="170"/>
      <c r="AE63" s="171"/>
    </row>
    <row r="64" spans="1:31" ht="29.25" customHeight="1" x14ac:dyDescent="0.25">
      <c r="A64" s="36"/>
      <c r="B64" s="19" t="s">
        <v>1</v>
      </c>
      <c r="C64" s="19" t="s">
        <v>2</v>
      </c>
      <c r="D64" s="19" t="s">
        <v>69</v>
      </c>
      <c r="E64" s="19" t="s">
        <v>61</v>
      </c>
      <c r="F64" s="37" t="s">
        <v>16</v>
      </c>
      <c r="G64" s="102"/>
      <c r="H64" s="102"/>
      <c r="I64" s="36"/>
      <c r="J64" s="19" t="s">
        <v>1</v>
      </c>
      <c r="K64" s="19" t="s">
        <v>2</v>
      </c>
      <c r="L64" s="19" t="s">
        <v>69</v>
      </c>
      <c r="M64" s="19" t="s">
        <v>61</v>
      </c>
      <c r="N64" s="37" t="s">
        <v>16</v>
      </c>
      <c r="O64" s="101"/>
      <c r="P64" s="101"/>
      <c r="Q64" s="172"/>
      <c r="R64" s="173"/>
      <c r="S64" s="174"/>
      <c r="T64" s="174"/>
      <c r="U64" s="174"/>
      <c r="V64" s="170"/>
      <c r="W64" s="170"/>
      <c r="X64" s="173"/>
      <c r="Y64" s="173"/>
      <c r="Z64" s="170"/>
      <c r="AA64" s="170"/>
      <c r="AB64" s="170"/>
      <c r="AC64" s="170"/>
      <c r="AD64" s="170"/>
      <c r="AE64" s="171"/>
    </row>
    <row r="65" spans="1:31" ht="12.75" customHeight="1" x14ac:dyDescent="0.25">
      <c r="A65" s="306" t="s">
        <v>5</v>
      </c>
      <c r="B65" s="350" t="s">
        <v>83</v>
      </c>
      <c r="C65" s="302" t="s">
        <v>4</v>
      </c>
      <c r="D65" s="109" t="s">
        <v>17</v>
      </c>
      <c r="E65" s="109" t="s">
        <v>18</v>
      </c>
      <c r="F65" s="110" t="s">
        <v>19</v>
      </c>
      <c r="G65" s="102"/>
      <c r="H65" s="102"/>
      <c r="I65" s="306" t="s">
        <v>5</v>
      </c>
      <c r="J65" s="350" t="s">
        <v>83</v>
      </c>
      <c r="K65" s="302" t="s">
        <v>4</v>
      </c>
      <c r="L65" s="109" t="s">
        <v>17</v>
      </c>
      <c r="M65" s="109" t="s">
        <v>18</v>
      </c>
      <c r="N65" s="110" t="s">
        <v>19</v>
      </c>
      <c r="O65" s="101"/>
      <c r="P65" s="101"/>
      <c r="Q65" s="175"/>
      <c r="R65" s="176"/>
      <c r="S65" s="176"/>
      <c r="T65" s="176"/>
      <c r="U65" s="176"/>
      <c r="V65" s="176"/>
      <c r="W65" s="176"/>
      <c r="X65" s="176"/>
      <c r="Y65" s="176"/>
      <c r="Z65" s="170"/>
      <c r="AA65" s="170"/>
      <c r="AB65" s="170"/>
      <c r="AC65" s="170"/>
      <c r="AD65" s="170"/>
      <c r="AE65" s="171"/>
    </row>
    <row r="66" spans="1:31" ht="15.6" x14ac:dyDescent="0.25">
      <c r="A66" s="306"/>
      <c r="B66" s="351"/>
      <c r="C66" s="302"/>
      <c r="D66" s="117" t="s">
        <v>14</v>
      </c>
      <c r="E66" s="118" t="s">
        <v>14</v>
      </c>
      <c r="F66" s="119"/>
      <c r="G66" s="102"/>
      <c r="H66" s="102"/>
      <c r="I66" s="306"/>
      <c r="J66" s="351"/>
      <c r="K66" s="302"/>
      <c r="L66" s="117" t="s">
        <v>14</v>
      </c>
      <c r="M66" s="118" t="s">
        <v>14</v>
      </c>
      <c r="N66" s="119"/>
      <c r="O66" s="101"/>
      <c r="P66" s="101"/>
      <c r="Q66" s="175"/>
      <c r="R66" s="176"/>
      <c r="S66" s="176"/>
      <c r="T66" s="176"/>
      <c r="U66" s="176"/>
      <c r="V66" s="176"/>
      <c r="W66" s="176"/>
      <c r="X66" s="176"/>
      <c r="Y66" s="176"/>
      <c r="Z66" s="170"/>
      <c r="AA66" s="170"/>
      <c r="AB66" s="170"/>
      <c r="AC66" s="170"/>
      <c r="AD66" s="170"/>
      <c r="AE66" s="171"/>
    </row>
    <row r="67" spans="1:31" ht="17.25" customHeight="1" x14ac:dyDescent="0.25">
      <c r="A67" s="16">
        <v>1</v>
      </c>
      <c r="B67" s="49"/>
      <c r="C67" s="207">
        <v>0.57291666666666663</v>
      </c>
      <c r="D67" s="51"/>
      <c r="E67" s="52"/>
      <c r="F67" s="73" t="e">
        <f>$E$17*SQRT(E67/D67)</f>
        <v>#DIV/0!</v>
      </c>
      <c r="G67" s="102"/>
      <c r="H67" s="102"/>
      <c r="I67" s="16">
        <v>1</v>
      </c>
      <c r="J67" s="49"/>
      <c r="K67" s="207">
        <v>0.57291666666666663</v>
      </c>
      <c r="L67" s="51"/>
      <c r="M67" s="52"/>
      <c r="N67" s="73" t="e">
        <f>$E$17*SQRT(M67/L67)</f>
        <v>#DIV/0!</v>
      </c>
      <c r="O67" s="101"/>
      <c r="P67" s="177" t="e">
        <f>ABS(F67-$F$70)</f>
        <v>#DIV/0!</v>
      </c>
      <c r="Q67" s="178"/>
      <c r="R67" s="179"/>
      <c r="S67" s="180"/>
      <c r="T67" s="136"/>
      <c r="U67" s="181"/>
      <c r="V67" s="182"/>
      <c r="W67" s="183"/>
      <c r="X67" s="184"/>
      <c r="Y67" s="82"/>
      <c r="Z67" s="170"/>
      <c r="AA67" s="170"/>
      <c r="AB67" s="170"/>
      <c r="AC67" s="170"/>
      <c r="AD67" s="170"/>
      <c r="AE67" s="171"/>
    </row>
    <row r="68" spans="1:31" ht="17.25" customHeight="1" x14ac:dyDescent="0.25">
      <c r="A68" s="17">
        <v>2</v>
      </c>
      <c r="B68" s="49"/>
      <c r="C68" s="207">
        <v>0.57291666666666663</v>
      </c>
      <c r="D68" s="54"/>
      <c r="E68" s="55"/>
      <c r="F68" s="73" t="e">
        <f>$E$17*SQRT(E68/D68)</f>
        <v>#DIV/0!</v>
      </c>
      <c r="G68" s="102"/>
      <c r="H68" s="102"/>
      <c r="I68" s="17">
        <v>2</v>
      </c>
      <c r="J68" s="49"/>
      <c r="K68" s="207">
        <v>0.58333333333333337</v>
      </c>
      <c r="L68" s="54"/>
      <c r="M68" s="55"/>
      <c r="N68" s="73" t="e">
        <f>$E$17*SQRT(M68/L68)</f>
        <v>#DIV/0!</v>
      </c>
      <c r="O68" s="101"/>
      <c r="P68" s="177" t="e">
        <f t="shared" ref="P68:P69" si="2">ABS(F68-$F$70)</f>
        <v>#DIV/0!</v>
      </c>
      <c r="Q68" s="178"/>
      <c r="R68" s="179"/>
      <c r="S68" s="185"/>
      <c r="T68" s="136"/>
      <c r="U68" s="186"/>
      <c r="V68" s="187"/>
      <c r="W68" s="183"/>
      <c r="X68" s="184"/>
      <c r="Y68" s="82"/>
      <c r="Z68" s="170"/>
      <c r="AA68" s="170"/>
      <c r="AB68" s="170"/>
      <c r="AC68" s="170"/>
      <c r="AD68" s="170"/>
      <c r="AE68" s="171"/>
    </row>
    <row r="69" spans="1:31" ht="17.25" customHeight="1" thickBot="1" x14ac:dyDescent="0.3">
      <c r="A69" s="18">
        <v>3</v>
      </c>
      <c r="B69" s="56"/>
      <c r="C69" s="207">
        <v>0.58333333333333337</v>
      </c>
      <c r="D69" s="58"/>
      <c r="E69" s="59"/>
      <c r="F69" s="74" t="e">
        <f>$E$17*SQRT(E69/D69)</f>
        <v>#DIV/0!</v>
      </c>
      <c r="G69" s="102"/>
      <c r="H69" s="102"/>
      <c r="I69" s="18">
        <v>3</v>
      </c>
      <c r="J69" s="56"/>
      <c r="K69" s="208">
        <v>0.60624999999999996</v>
      </c>
      <c r="L69" s="58"/>
      <c r="M69" s="59"/>
      <c r="N69" s="74" t="e">
        <f>$E$17*SQRT(M69/L69)</f>
        <v>#DIV/0!</v>
      </c>
      <c r="O69" s="101"/>
      <c r="P69" s="177" t="e">
        <f t="shared" si="2"/>
        <v>#DIV/0!</v>
      </c>
      <c r="Q69" s="178"/>
      <c r="R69" s="179"/>
      <c r="S69" s="185"/>
      <c r="T69" s="136"/>
      <c r="U69" s="186"/>
      <c r="V69" s="187"/>
      <c r="W69" s="183"/>
      <c r="X69" s="184"/>
      <c r="Y69" s="82"/>
      <c r="Z69" s="170"/>
      <c r="AA69" s="170"/>
      <c r="AB69" s="170"/>
      <c r="AC69" s="170"/>
      <c r="AD69" s="170"/>
      <c r="AE69" s="171"/>
    </row>
    <row r="70" spans="1:31" ht="13.8" thickBot="1" x14ac:dyDescent="0.3">
      <c r="A70" s="81"/>
      <c r="B70" s="82"/>
      <c r="C70" s="208">
        <v>0.60624999999999996</v>
      </c>
      <c r="D70" s="102"/>
      <c r="E70" s="82"/>
      <c r="F70" s="83" t="e">
        <f>AVERAGE(F67:F69)</f>
        <v>#DIV/0!</v>
      </c>
      <c r="G70" s="102"/>
      <c r="H70" s="102"/>
      <c r="I70" s="82"/>
      <c r="J70" s="82"/>
      <c r="K70" s="102"/>
      <c r="L70" s="102"/>
      <c r="M70" s="82"/>
      <c r="N70" s="83" t="e">
        <f>AVERAGE(N67:N69)</f>
        <v>#DIV/0!</v>
      </c>
      <c r="O70" s="101"/>
      <c r="P70" s="177" t="e">
        <f>ABS(N67-$N$70)</f>
        <v>#DIV/0!</v>
      </c>
      <c r="Q70" s="178"/>
      <c r="R70" s="179"/>
      <c r="S70" s="185"/>
      <c r="T70" s="136"/>
      <c r="U70" s="186"/>
      <c r="V70" s="187"/>
      <c r="W70" s="183"/>
      <c r="X70" s="184"/>
      <c r="Y70" s="82"/>
      <c r="Z70" s="170"/>
      <c r="AA70" s="170"/>
      <c r="AB70" s="170"/>
      <c r="AC70" s="170"/>
      <c r="AD70" s="170"/>
      <c r="AE70" s="171"/>
    </row>
    <row r="71" spans="1:31" ht="12.75" customHeight="1" x14ac:dyDescent="0.25">
      <c r="A71" s="81"/>
      <c r="B71" s="84" t="e">
        <f>(AVERAGE(D67:E69,L67:M69))*0.05</f>
        <v>#DIV/0!</v>
      </c>
      <c r="C71" s="102"/>
      <c r="D71" s="102"/>
      <c r="E71" s="82"/>
      <c r="F71" s="82"/>
      <c r="G71" s="102"/>
      <c r="H71" s="102"/>
      <c r="I71" s="276" t="s">
        <v>50</v>
      </c>
      <c r="J71" s="277"/>
      <c r="K71" s="277"/>
      <c r="L71" s="277"/>
      <c r="M71" s="280" t="e">
        <f>AVERAGE(F67:F69,N67:N69)</f>
        <v>#DIV/0!</v>
      </c>
      <c r="N71" s="281"/>
      <c r="O71" s="101"/>
      <c r="P71" s="177" t="e">
        <f t="shared" ref="P71:P72" si="3">ABS(N68-$N$70)</f>
        <v>#DIV/0!</v>
      </c>
      <c r="Q71" s="178"/>
      <c r="R71" s="179"/>
      <c r="S71" s="185"/>
      <c r="T71" s="136"/>
      <c r="U71" s="186"/>
      <c r="V71" s="187"/>
      <c r="W71" s="183"/>
      <c r="X71" s="184"/>
      <c r="Y71" s="82"/>
      <c r="Z71" s="170"/>
      <c r="AA71" s="170"/>
      <c r="AB71" s="170"/>
      <c r="AC71" s="170"/>
      <c r="AD71" s="170"/>
      <c r="AE71" s="171"/>
    </row>
    <row r="72" spans="1:31" ht="13.5" customHeight="1" thickBot="1" x14ac:dyDescent="0.3">
      <c r="A72" s="81"/>
      <c r="B72" s="82"/>
      <c r="C72" s="102"/>
      <c r="D72" s="102"/>
      <c r="E72" s="82"/>
      <c r="F72" s="82"/>
      <c r="G72" s="102"/>
      <c r="H72" s="102"/>
      <c r="I72" s="278"/>
      <c r="J72" s="279"/>
      <c r="K72" s="279"/>
      <c r="L72" s="279"/>
      <c r="M72" s="282"/>
      <c r="N72" s="283"/>
      <c r="O72" s="101"/>
      <c r="P72" s="177" t="e">
        <f t="shared" si="3"/>
        <v>#DIV/0!</v>
      </c>
      <c r="Q72" s="178"/>
      <c r="R72" s="179"/>
      <c r="S72" s="185"/>
      <c r="T72" s="136"/>
      <c r="U72" s="186"/>
      <c r="V72" s="187"/>
      <c r="W72" s="183"/>
      <c r="X72" s="184"/>
      <c r="Y72" s="82"/>
      <c r="Z72" s="170"/>
      <c r="AA72" s="170"/>
      <c r="AB72" s="170"/>
      <c r="AC72" s="170"/>
      <c r="AD72" s="170"/>
      <c r="AE72" s="171"/>
    </row>
    <row r="73" spans="1:31" ht="13.8" thickBot="1" x14ac:dyDescent="0.3">
      <c r="A73" s="135"/>
      <c r="B73" s="136"/>
      <c r="C73" s="137"/>
      <c r="D73" s="138"/>
      <c r="E73" s="138"/>
      <c r="F73" s="102"/>
      <c r="G73" s="102"/>
      <c r="H73" s="102"/>
      <c r="I73" s="139"/>
      <c r="J73" s="139"/>
      <c r="K73" s="139"/>
      <c r="L73" s="139"/>
      <c r="M73" s="139"/>
      <c r="N73" s="139"/>
      <c r="O73" s="188"/>
      <c r="P73" s="170"/>
      <c r="Q73" s="178"/>
      <c r="R73" s="189"/>
      <c r="S73" s="190"/>
      <c r="T73" s="191"/>
      <c r="U73" s="192"/>
      <c r="V73" s="170"/>
      <c r="W73" s="193"/>
      <c r="X73" s="170"/>
      <c r="Y73" s="170"/>
      <c r="Z73" s="170"/>
      <c r="AA73" s="170"/>
      <c r="AB73" s="170"/>
      <c r="AC73" s="170"/>
      <c r="AD73" s="170"/>
      <c r="AE73" s="171"/>
    </row>
    <row r="74" spans="1:31" ht="12.75" customHeight="1" x14ac:dyDescent="0.25">
      <c r="A74" s="284" t="s">
        <v>20</v>
      </c>
      <c r="B74" s="285"/>
      <c r="C74" s="285"/>
      <c r="D74" s="285"/>
      <c r="E74" s="285"/>
      <c r="F74" s="285"/>
      <c r="G74" s="286"/>
      <c r="H74" s="14"/>
      <c r="I74" s="284" t="s">
        <v>30</v>
      </c>
      <c r="J74" s="335"/>
      <c r="K74" s="336"/>
      <c r="L74" s="78"/>
      <c r="M74" s="147" t="s">
        <v>22</v>
      </c>
      <c r="N74" s="148"/>
      <c r="O74" s="149" t="s">
        <v>45</v>
      </c>
      <c r="P74" s="150"/>
      <c r="Q74" s="150"/>
      <c r="R74" s="150"/>
      <c r="S74" s="150"/>
      <c r="T74" s="150"/>
      <c r="U74" s="151"/>
      <c r="V74" s="170"/>
      <c r="W74" s="170"/>
      <c r="X74" s="170"/>
      <c r="Y74" s="170"/>
      <c r="Z74" s="170"/>
      <c r="AA74" s="170"/>
      <c r="AB74" s="170"/>
      <c r="AC74" s="170"/>
      <c r="AD74" s="170"/>
      <c r="AE74" s="171"/>
    </row>
    <row r="75" spans="1:31" ht="15.6" thickBot="1" x14ac:dyDescent="0.3">
      <c r="A75" s="287"/>
      <c r="B75" s="288"/>
      <c r="C75" s="288"/>
      <c r="D75" s="288"/>
      <c r="E75" s="288"/>
      <c r="F75" s="288"/>
      <c r="G75" s="289"/>
      <c r="H75" s="78"/>
      <c r="I75" s="337"/>
      <c r="J75" s="338"/>
      <c r="K75" s="339"/>
      <c r="L75" s="78"/>
      <c r="M75" s="155"/>
      <c r="N75" s="156"/>
      <c r="O75" s="157" t="s">
        <v>62</v>
      </c>
      <c r="P75" s="78"/>
      <c r="Q75" s="78"/>
      <c r="R75" s="78"/>
      <c r="S75" s="78"/>
      <c r="T75" s="78"/>
      <c r="U75" s="115"/>
      <c r="V75" s="170"/>
      <c r="W75" s="170"/>
      <c r="X75" s="170"/>
      <c r="Y75" s="170"/>
      <c r="Z75" s="170"/>
      <c r="AA75" s="170"/>
      <c r="AB75" s="170"/>
      <c r="AC75" s="170"/>
      <c r="AD75" s="170"/>
      <c r="AE75" s="171"/>
    </row>
    <row r="76" spans="1:31" x14ac:dyDescent="0.25">
      <c r="A76" s="340" t="s">
        <v>23</v>
      </c>
      <c r="B76" s="341"/>
      <c r="C76" s="159"/>
      <c r="D76" s="159"/>
      <c r="E76" s="159"/>
      <c r="F76" s="199">
        <f>F50</f>
        <v>0</v>
      </c>
      <c r="G76" s="160" t="s">
        <v>24</v>
      </c>
      <c r="H76" s="105"/>
      <c r="I76" s="158"/>
      <c r="J76" s="159"/>
      <c r="K76" s="160"/>
      <c r="L76" s="105"/>
      <c r="M76" s="155"/>
      <c r="N76" s="156"/>
      <c r="O76" s="157" t="s">
        <v>66</v>
      </c>
      <c r="P76" s="78"/>
      <c r="Q76" s="78"/>
      <c r="R76" s="78"/>
      <c r="S76" s="78"/>
      <c r="T76" s="78"/>
      <c r="U76" s="7"/>
      <c r="V76" s="170"/>
      <c r="W76" s="170"/>
      <c r="X76" s="170"/>
      <c r="Y76" s="170"/>
      <c r="Z76" s="170"/>
      <c r="AA76" s="170"/>
      <c r="AB76" s="170"/>
      <c r="AC76" s="170"/>
      <c r="AD76" s="170"/>
      <c r="AE76" s="171"/>
    </row>
    <row r="77" spans="1:31" ht="13.8" thickBot="1" x14ac:dyDescent="0.3">
      <c r="A77" s="161"/>
      <c r="B77" s="100"/>
      <c r="C77" s="100"/>
      <c r="D77" s="100"/>
      <c r="E77" s="100"/>
      <c r="F77" s="116"/>
      <c r="G77" s="162"/>
      <c r="H77" s="100"/>
      <c r="I77" s="161"/>
      <c r="J77" s="100"/>
      <c r="K77" s="162"/>
      <c r="L77" s="100"/>
      <c r="M77" s="152"/>
      <c r="N77" s="153"/>
      <c r="O77" s="163" t="s">
        <v>25</v>
      </c>
      <c r="P77" s="153"/>
      <c r="Q77" s="153"/>
      <c r="R77" s="153"/>
      <c r="S77" s="153"/>
      <c r="T77" s="153"/>
      <c r="U77" s="154"/>
      <c r="V77" s="170"/>
      <c r="W77" s="170"/>
      <c r="X77" s="170"/>
      <c r="Y77" s="170"/>
      <c r="Z77" s="170"/>
      <c r="AA77" s="170"/>
      <c r="AB77" s="170"/>
      <c r="AC77" s="170"/>
      <c r="AD77" s="170"/>
      <c r="AE77" s="171"/>
    </row>
    <row r="78" spans="1:31" x14ac:dyDescent="0.25">
      <c r="A78" s="97" t="s">
        <v>26</v>
      </c>
      <c r="B78" s="78"/>
      <c r="C78" s="78"/>
      <c r="D78" s="78"/>
      <c r="E78" s="78"/>
      <c r="F78" s="72"/>
      <c r="G78" s="7" t="s">
        <v>27</v>
      </c>
      <c r="H78" s="78"/>
      <c r="I78" s="97"/>
      <c r="J78" s="78"/>
      <c r="K78" s="7"/>
      <c r="L78" s="78"/>
      <c r="M78" s="78"/>
      <c r="N78" s="78"/>
      <c r="O78" s="78"/>
      <c r="P78" s="78"/>
      <c r="Q78" s="78"/>
      <c r="R78" s="78"/>
      <c r="S78" s="78"/>
      <c r="T78" s="78"/>
      <c r="U78" s="78"/>
      <c r="V78" s="170"/>
      <c r="W78" s="170"/>
      <c r="X78" s="170"/>
      <c r="Y78" s="170"/>
      <c r="Z78" s="170"/>
      <c r="AA78" s="170"/>
      <c r="AB78" s="170"/>
      <c r="AC78" s="170"/>
      <c r="AD78" s="170"/>
      <c r="AE78" s="171"/>
    </row>
    <row r="79" spans="1:31" x14ac:dyDescent="0.25">
      <c r="A79" s="97"/>
      <c r="B79" s="78"/>
      <c r="C79" s="78"/>
      <c r="D79" s="78"/>
      <c r="E79" s="78"/>
      <c r="F79" s="78"/>
      <c r="G79" s="7"/>
      <c r="H79" s="78"/>
      <c r="I79" s="97"/>
      <c r="J79" s="78"/>
      <c r="K79" s="7"/>
      <c r="L79" s="78"/>
      <c r="M79" s="78"/>
      <c r="N79" s="78"/>
      <c r="O79" s="78"/>
      <c r="P79" s="78"/>
      <c r="Q79" s="78"/>
      <c r="R79" s="78"/>
      <c r="S79" s="78"/>
      <c r="T79" s="78"/>
      <c r="U79" s="78"/>
      <c r="V79" s="170"/>
      <c r="W79" s="170"/>
      <c r="X79" s="170"/>
      <c r="Y79" s="170"/>
      <c r="Z79" s="170"/>
      <c r="AA79" s="170"/>
      <c r="AB79" s="170"/>
      <c r="AC79" s="170"/>
      <c r="AD79" s="170"/>
      <c r="AE79" s="171"/>
    </row>
    <row r="80" spans="1:31" x14ac:dyDescent="0.25">
      <c r="A80" s="164" t="s">
        <v>28</v>
      </c>
      <c r="B80" s="78"/>
      <c r="C80" s="78"/>
      <c r="D80" s="78"/>
      <c r="E80" s="78"/>
      <c r="F80" s="78"/>
      <c r="G80" s="7"/>
      <c r="H80" s="78"/>
      <c r="I80" s="99"/>
      <c r="J80" s="79" t="str">
        <f>IF(M80=0,"POSITIVO","NEGATIVO")</f>
        <v>POSITIVO</v>
      </c>
      <c r="K80" s="103"/>
      <c r="L80" s="78"/>
      <c r="M80" s="194">
        <f>COUNTIF(P67:P72,"&gt;=0.02")</f>
        <v>0</v>
      </c>
      <c r="N80" s="78"/>
      <c r="O80" s="170"/>
      <c r="P80" s="170"/>
      <c r="Q80" s="170"/>
      <c r="R80" s="170"/>
      <c r="S80" s="170"/>
      <c r="T80" s="170"/>
      <c r="U80" s="170"/>
      <c r="V80" s="170"/>
      <c r="W80" s="170"/>
      <c r="X80" s="170"/>
      <c r="Y80" s="170"/>
      <c r="Z80" s="170"/>
      <c r="AA80" s="170"/>
      <c r="AB80" s="170"/>
      <c r="AC80" s="170"/>
      <c r="AD80" s="170"/>
      <c r="AE80" s="171"/>
    </row>
    <row r="81" spans="1:31" x14ac:dyDescent="0.25">
      <c r="A81" s="166"/>
      <c r="B81" s="78"/>
      <c r="C81" s="78"/>
      <c r="D81" s="78"/>
      <c r="E81" s="78"/>
      <c r="F81" s="78"/>
      <c r="G81" s="7"/>
      <c r="H81" s="78"/>
      <c r="I81" s="97"/>
      <c r="J81" s="78"/>
      <c r="K81" s="7"/>
      <c r="L81" s="78"/>
      <c r="M81" s="78"/>
      <c r="N81" s="78"/>
      <c r="O81" s="170"/>
      <c r="P81" s="170"/>
      <c r="Q81" s="170"/>
      <c r="R81" s="170"/>
      <c r="S81" s="170"/>
      <c r="T81" s="170"/>
      <c r="U81" s="170"/>
      <c r="V81" s="170"/>
      <c r="W81" s="170"/>
      <c r="X81" s="170"/>
      <c r="Y81" s="170"/>
      <c r="Z81" s="170"/>
      <c r="AA81" s="170"/>
      <c r="AB81" s="170"/>
      <c r="AC81" s="170"/>
      <c r="AD81" s="170"/>
      <c r="AE81" s="171"/>
    </row>
    <row r="82" spans="1:31" x14ac:dyDescent="0.25">
      <c r="A82" s="164" t="s">
        <v>64</v>
      </c>
      <c r="B82" s="78"/>
      <c r="C82" s="78"/>
      <c r="D82" s="78"/>
      <c r="E82" s="78"/>
      <c r="F82" s="85" t="e">
        <f>ABS(F70-N70)</f>
        <v>#DIV/0!</v>
      </c>
      <c r="G82" s="7"/>
      <c r="H82" s="78"/>
      <c r="I82" s="97"/>
      <c r="J82" s="79" t="e">
        <f>IF(F82&lt;=0.01,"POSITIVO","NEGATIVO")</f>
        <v>#DIV/0!</v>
      </c>
      <c r="K82" s="7"/>
      <c r="L82" s="78"/>
      <c r="M82" s="78"/>
      <c r="N82" s="78"/>
      <c r="O82" s="170"/>
      <c r="P82" s="170"/>
      <c r="Q82" s="170"/>
      <c r="R82" s="170"/>
      <c r="S82" s="170"/>
      <c r="T82" s="170"/>
      <c r="U82" s="170"/>
      <c r="V82" s="170"/>
      <c r="W82" s="170"/>
      <c r="X82" s="170"/>
      <c r="Y82" s="170"/>
      <c r="Z82" s="170"/>
      <c r="AA82" s="170"/>
      <c r="AB82" s="170"/>
      <c r="AC82" s="170"/>
      <c r="AD82" s="170"/>
      <c r="AE82" s="171"/>
    </row>
    <row r="83" spans="1:31" x14ac:dyDescent="0.25">
      <c r="A83" s="97"/>
      <c r="B83" s="78"/>
      <c r="C83" s="78"/>
      <c r="D83" s="78"/>
      <c r="E83" s="78"/>
      <c r="F83" s="78"/>
      <c r="G83" s="7"/>
      <c r="H83" s="78"/>
      <c r="I83" s="97"/>
      <c r="J83" s="78"/>
      <c r="K83" s="7"/>
      <c r="L83" s="78"/>
      <c r="M83" s="78"/>
      <c r="N83" s="78"/>
      <c r="O83" s="170"/>
      <c r="P83" s="170"/>
      <c r="Q83" s="170"/>
      <c r="R83" s="170"/>
      <c r="S83" s="170"/>
      <c r="T83" s="170"/>
      <c r="U83" s="170"/>
      <c r="V83" s="170"/>
      <c r="W83" s="170"/>
      <c r="X83" s="170"/>
      <c r="Y83" s="170"/>
      <c r="Z83" s="170"/>
      <c r="AA83" s="170"/>
      <c r="AB83" s="170"/>
      <c r="AC83" s="170"/>
      <c r="AD83" s="170"/>
      <c r="AE83" s="171"/>
    </row>
    <row r="84" spans="1:31" x14ac:dyDescent="0.25">
      <c r="A84" s="164" t="s">
        <v>43</v>
      </c>
      <c r="B84" s="78"/>
      <c r="C84" s="78"/>
      <c r="D84" s="78"/>
      <c r="E84" s="78"/>
      <c r="F84" s="72"/>
      <c r="G84" s="7" t="s">
        <v>29</v>
      </c>
      <c r="H84" s="78"/>
      <c r="I84" s="97"/>
      <c r="J84" s="79" t="str">
        <f>IF(F84&lt;0.5,"POSITIVO","NEGATIVO")</f>
        <v>POSITIVO</v>
      </c>
      <c r="K84" s="7"/>
      <c r="L84" s="78"/>
      <c r="M84" s="78"/>
      <c r="N84" s="78"/>
      <c r="O84" s="170"/>
      <c r="P84" s="170"/>
      <c r="Q84" s="170"/>
      <c r="R84" s="170"/>
      <c r="S84" s="170"/>
      <c r="T84" s="170"/>
      <c r="U84" s="170"/>
      <c r="V84" s="170"/>
      <c r="W84" s="170"/>
      <c r="X84" s="170"/>
      <c r="Y84" s="170"/>
      <c r="Z84" s="170"/>
      <c r="AA84" s="170"/>
      <c r="AB84" s="170"/>
      <c r="AC84" s="170"/>
      <c r="AD84" s="170"/>
      <c r="AE84" s="171"/>
    </row>
    <row r="85" spans="1:31" x14ac:dyDescent="0.25">
      <c r="A85" s="97"/>
      <c r="B85" s="78"/>
      <c r="C85" s="78"/>
      <c r="D85" s="78"/>
      <c r="E85" s="78"/>
      <c r="F85" s="78"/>
      <c r="G85" s="7"/>
      <c r="H85" s="78"/>
      <c r="I85" s="97"/>
      <c r="J85" s="78"/>
      <c r="K85" s="7"/>
      <c r="L85" s="78"/>
      <c r="M85" s="78"/>
      <c r="N85" s="78"/>
      <c r="O85" s="170"/>
      <c r="P85" s="170"/>
      <c r="Q85" s="170"/>
      <c r="R85" s="170"/>
      <c r="S85" s="170"/>
      <c r="T85" s="170"/>
      <c r="U85" s="170"/>
      <c r="V85" s="170"/>
      <c r="W85" s="170"/>
      <c r="X85" s="170"/>
      <c r="Y85" s="170"/>
      <c r="Z85" s="170"/>
      <c r="AA85" s="170"/>
      <c r="AB85" s="170"/>
      <c r="AC85" s="170"/>
      <c r="AD85" s="170"/>
      <c r="AE85" s="171"/>
    </row>
    <row r="86" spans="1:31" x14ac:dyDescent="0.25">
      <c r="A86" s="164" t="s">
        <v>44</v>
      </c>
      <c r="B86" s="78"/>
      <c r="C86" s="78"/>
      <c r="D86" s="78"/>
      <c r="E86" s="78"/>
      <c r="F86" s="86">
        <f>(MAX(D67:D69,L67:L69))-(MIN(D67:D69,L67:L69))</f>
        <v>0</v>
      </c>
      <c r="G86" s="167" t="s">
        <v>14</v>
      </c>
      <c r="H86" s="78"/>
      <c r="I86" s="97"/>
      <c r="J86" s="79" t="e">
        <f>IF(F86&lt;=B71,"POSITIVO","NEGATIVO")</f>
        <v>#DIV/0!</v>
      </c>
      <c r="K86" s="7"/>
      <c r="L86" s="78"/>
      <c r="M86" s="78"/>
      <c r="N86" s="78"/>
      <c r="O86" s="78"/>
      <c r="P86" s="78"/>
      <c r="Q86" s="78"/>
      <c r="R86" s="78"/>
      <c r="S86" s="78"/>
      <c r="T86" s="78"/>
      <c r="U86" s="78"/>
      <c r="V86" s="170"/>
      <c r="W86" s="170"/>
      <c r="X86" s="170"/>
      <c r="Y86" s="170"/>
      <c r="Z86" s="170"/>
      <c r="AA86" s="170"/>
      <c r="AB86" s="170"/>
      <c r="AC86" s="170"/>
      <c r="AD86" s="170"/>
      <c r="AE86" s="171"/>
    </row>
    <row r="87" spans="1:31" ht="13.8" thickBot="1" x14ac:dyDescent="0.3">
      <c r="A87" s="152"/>
      <c r="B87" s="153"/>
      <c r="C87" s="153"/>
      <c r="D87" s="153"/>
      <c r="E87" s="153"/>
      <c r="F87" s="153"/>
      <c r="G87" s="154"/>
      <c r="H87" s="78"/>
      <c r="I87" s="152"/>
      <c r="J87" s="153"/>
      <c r="K87" s="154"/>
      <c r="L87" s="78"/>
      <c r="M87" s="78"/>
      <c r="N87" s="78"/>
      <c r="O87" s="78"/>
      <c r="P87" s="78"/>
      <c r="Q87" s="78"/>
      <c r="R87" s="78"/>
      <c r="S87" s="78"/>
      <c r="T87" s="78"/>
      <c r="U87" s="78"/>
      <c r="V87" s="170"/>
      <c r="W87" s="170"/>
      <c r="X87" s="170"/>
      <c r="Y87" s="170"/>
      <c r="Z87" s="170"/>
      <c r="AA87" s="170"/>
      <c r="AB87" s="170"/>
      <c r="AC87" s="170"/>
      <c r="AD87" s="170"/>
      <c r="AE87" s="171"/>
    </row>
    <row r="88" spans="1:31" x14ac:dyDescent="0.25">
      <c r="A88" s="168"/>
      <c r="B88" s="170"/>
      <c r="C88" s="170"/>
      <c r="D88" s="170"/>
      <c r="E88" s="170"/>
      <c r="F88" s="170"/>
      <c r="G88" s="170"/>
      <c r="H88" s="170"/>
      <c r="I88" s="170"/>
      <c r="J88" s="170"/>
      <c r="K88" s="170"/>
      <c r="L88" s="170"/>
      <c r="M88" s="170"/>
      <c r="N88" s="170"/>
      <c r="O88" s="170"/>
      <c r="P88" s="170"/>
      <c r="Q88" s="170"/>
      <c r="R88" s="170"/>
      <c r="S88" s="170"/>
      <c r="T88" s="170"/>
      <c r="U88" s="170"/>
      <c r="V88" s="170"/>
      <c r="W88" s="170"/>
      <c r="X88" s="170"/>
      <c r="Y88" s="170"/>
      <c r="Z88" s="170"/>
      <c r="AA88" s="170"/>
      <c r="AB88" s="170"/>
      <c r="AC88" s="170"/>
      <c r="AD88" s="170"/>
      <c r="AE88" s="171"/>
    </row>
    <row r="89" spans="1:31" ht="13.8" thickBot="1" x14ac:dyDescent="0.3">
      <c r="A89" s="168"/>
      <c r="B89" s="170"/>
      <c r="C89" s="170"/>
      <c r="D89" s="170"/>
      <c r="E89" s="170"/>
      <c r="F89" s="170"/>
      <c r="G89" s="170"/>
      <c r="H89" s="170"/>
      <c r="I89" s="170"/>
      <c r="J89" s="170"/>
      <c r="K89" s="170"/>
      <c r="L89" s="170"/>
      <c r="M89" s="170"/>
      <c r="N89" s="170"/>
      <c r="O89" s="170"/>
      <c r="P89" s="170"/>
      <c r="Q89" s="170"/>
      <c r="R89" s="170"/>
      <c r="S89" s="170"/>
      <c r="T89" s="170"/>
      <c r="U89" s="170"/>
      <c r="V89" s="170"/>
      <c r="W89" s="170"/>
      <c r="X89" s="170"/>
      <c r="Y89" s="170"/>
      <c r="Z89" s="170"/>
      <c r="AA89" s="170"/>
      <c r="AB89" s="170"/>
      <c r="AC89" s="170"/>
      <c r="AD89" s="170"/>
      <c r="AE89" s="171"/>
    </row>
    <row r="90" spans="1:31" ht="13.8" thickBot="1" x14ac:dyDescent="0.3">
      <c r="A90" s="303" t="s">
        <v>53</v>
      </c>
      <c r="B90" s="304"/>
      <c r="C90" s="304"/>
      <c r="D90" s="304"/>
      <c r="E90" s="304"/>
      <c r="F90" s="305"/>
      <c r="G90" s="102"/>
      <c r="H90" s="102"/>
      <c r="I90" s="303" t="s">
        <v>54</v>
      </c>
      <c r="J90" s="304"/>
      <c r="K90" s="304"/>
      <c r="L90" s="304"/>
      <c r="M90" s="304"/>
      <c r="N90" s="305"/>
      <c r="O90" s="79"/>
      <c r="P90" s="79"/>
      <c r="Q90" s="79"/>
      <c r="R90" s="79"/>
      <c r="S90" s="79"/>
      <c r="T90" s="79"/>
      <c r="U90" s="79"/>
      <c r="V90" s="101"/>
      <c r="W90" s="101"/>
      <c r="X90" s="101"/>
      <c r="Y90" s="101"/>
      <c r="Z90" s="170"/>
      <c r="AA90" s="170"/>
      <c r="AB90" s="170"/>
      <c r="AC90" s="170"/>
      <c r="AD90" s="170"/>
      <c r="AE90" s="171"/>
    </row>
    <row r="91" spans="1:31" ht="26.4" x14ac:dyDescent="0.25">
      <c r="A91" s="36"/>
      <c r="B91" s="19" t="s">
        <v>1</v>
      </c>
      <c r="C91" s="19" t="s">
        <v>2</v>
      </c>
      <c r="D91" s="19" t="s">
        <v>40</v>
      </c>
      <c r="E91" s="19" t="s">
        <v>61</v>
      </c>
      <c r="F91" s="37" t="s">
        <v>16</v>
      </c>
      <c r="G91" s="102"/>
      <c r="H91" s="102"/>
      <c r="I91" s="36"/>
      <c r="J91" s="19" t="s">
        <v>1</v>
      </c>
      <c r="K91" s="19" t="s">
        <v>2</v>
      </c>
      <c r="L91" s="19" t="s">
        <v>40</v>
      </c>
      <c r="M91" s="19" t="s">
        <v>61</v>
      </c>
      <c r="N91" s="37" t="s">
        <v>16</v>
      </c>
      <c r="O91" s="79"/>
      <c r="P91" s="79"/>
      <c r="Q91" s="104"/>
      <c r="R91" s="105"/>
      <c r="S91" s="25"/>
      <c r="T91" s="25"/>
      <c r="U91" s="25"/>
      <c r="V91" s="170"/>
      <c r="W91" s="170"/>
      <c r="X91" s="173"/>
      <c r="Y91" s="173"/>
      <c r="Z91" s="170"/>
      <c r="AA91" s="170"/>
      <c r="AB91" s="170"/>
      <c r="AC91" s="170"/>
      <c r="AD91" s="170"/>
      <c r="AE91" s="171"/>
    </row>
    <row r="92" spans="1:31" ht="18" customHeight="1" x14ac:dyDescent="0.25">
      <c r="A92" s="306" t="s">
        <v>5</v>
      </c>
      <c r="B92" s="350" t="s">
        <v>83</v>
      </c>
      <c r="C92" s="302" t="s">
        <v>4</v>
      </c>
      <c r="D92" s="109" t="s">
        <v>17</v>
      </c>
      <c r="E92" s="109" t="s">
        <v>18</v>
      </c>
      <c r="F92" s="110" t="s">
        <v>19</v>
      </c>
      <c r="G92" s="102"/>
      <c r="H92" s="102"/>
      <c r="I92" s="306" t="s">
        <v>5</v>
      </c>
      <c r="J92" s="350" t="s">
        <v>83</v>
      </c>
      <c r="K92" s="302" t="s">
        <v>4</v>
      </c>
      <c r="L92" s="109" t="s">
        <v>17</v>
      </c>
      <c r="M92" s="109" t="s">
        <v>18</v>
      </c>
      <c r="N92" s="110" t="s">
        <v>19</v>
      </c>
      <c r="O92" s="79"/>
      <c r="P92" s="79"/>
      <c r="Q92" s="111"/>
      <c r="R92" s="100"/>
      <c r="S92" s="100"/>
      <c r="T92" s="100"/>
      <c r="U92" s="100"/>
      <c r="V92" s="176"/>
      <c r="W92" s="176"/>
      <c r="X92" s="176"/>
      <c r="Y92" s="176"/>
      <c r="Z92" s="170"/>
      <c r="AA92" s="170"/>
      <c r="AB92" s="170"/>
      <c r="AC92" s="170"/>
      <c r="AD92" s="170"/>
      <c r="AE92" s="171"/>
    </row>
    <row r="93" spans="1:31" ht="15.6" x14ac:dyDescent="0.25">
      <c r="A93" s="306"/>
      <c r="B93" s="351"/>
      <c r="C93" s="302"/>
      <c r="D93" s="117" t="s">
        <v>14</v>
      </c>
      <c r="E93" s="118" t="s">
        <v>14</v>
      </c>
      <c r="F93" s="119"/>
      <c r="G93" s="102"/>
      <c r="H93" s="102"/>
      <c r="I93" s="306"/>
      <c r="J93" s="351"/>
      <c r="K93" s="302"/>
      <c r="L93" s="117" t="s">
        <v>14</v>
      </c>
      <c r="M93" s="118" t="s">
        <v>14</v>
      </c>
      <c r="N93" s="119"/>
      <c r="O93" s="79"/>
      <c r="P93" s="79"/>
      <c r="Q93" s="111"/>
      <c r="R93" s="100"/>
      <c r="S93" s="100"/>
      <c r="T93" s="100"/>
      <c r="U93" s="100"/>
      <c r="V93" s="176"/>
      <c r="W93" s="176"/>
      <c r="X93" s="176"/>
      <c r="Y93" s="176"/>
      <c r="Z93" s="170"/>
      <c r="AA93" s="170"/>
      <c r="AB93" s="170"/>
      <c r="AC93" s="170"/>
      <c r="AD93" s="170"/>
      <c r="AE93" s="171"/>
    </row>
    <row r="94" spans="1:31" ht="17.25" customHeight="1" x14ac:dyDescent="0.25">
      <c r="A94" s="16">
        <v>1</v>
      </c>
      <c r="B94" s="49"/>
      <c r="C94" s="53"/>
      <c r="D94" s="51"/>
      <c r="E94" s="52"/>
      <c r="F94" s="73" t="e">
        <f>$E$17*SQRT(E94/D94)</f>
        <v>#DIV/0!</v>
      </c>
      <c r="G94" s="102"/>
      <c r="H94" s="102"/>
      <c r="I94" s="16">
        <v>1</v>
      </c>
      <c r="J94" s="49"/>
      <c r="K94" s="50"/>
      <c r="L94" s="51"/>
      <c r="M94" s="52"/>
      <c r="N94" s="73" t="e">
        <f>$E$17*SQRT(M94/L94)</f>
        <v>#DIV/0!</v>
      </c>
      <c r="O94" s="79"/>
      <c r="P94" s="195" t="e">
        <f>ABS(F94-$F$97)</f>
        <v>#DIV/0!</v>
      </c>
      <c r="Q94" s="121"/>
      <c r="R94" s="122"/>
      <c r="S94" s="123"/>
      <c r="T94" s="124"/>
      <c r="U94" s="125"/>
      <c r="V94" s="182"/>
      <c r="W94" s="183"/>
      <c r="X94" s="184"/>
      <c r="Y94" s="82"/>
      <c r="Z94" s="170"/>
      <c r="AA94" s="170"/>
      <c r="AB94" s="170"/>
      <c r="AC94" s="170"/>
      <c r="AD94" s="170"/>
      <c r="AE94" s="171"/>
    </row>
    <row r="95" spans="1:31" ht="17.25" customHeight="1" x14ac:dyDescent="0.25">
      <c r="A95" s="17">
        <v>2</v>
      </c>
      <c r="B95" s="49"/>
      <c r="C95" s="53"/>
      <c r="D95" s="54"/>
      <c r="E95" s="55"/>
      <c r="F95" s="73" t="e">
        <f>$E$17*SQRT(E95/D95)</f>
        <v>#DIV/0!</v>
      </c>
      <c r="G95" s="102"/>
      <c r="H95" s="102"/>
      <c r="I95" s="17">
        <v>2</v>
      </c>
      <c r="J95" s="49"/>
      <c r="K95" s="53"/>
      <c r="L95" s="54"/>
      <c r="M95" s="55"/>
      <c r="N95" s="73" t="e">
        <f>$E$17*SQRT(M95/L95)</f>
        <v>#DIV/0!</v>
      </c>
      <c r="O95" s="79"/>
      <c r="P95" s="195" t="e">
        <f t="shared" ref="P95:P96" si="4">ABS(F95-$F$97)</f>
        <v>#DIV/0!</v>
      </c>
      <c r="Q95" s="121"/>
      <c r="R95" s="122"/>
      <c r="S95" s="132"/>
      <c r="T95" s="124"/>
      <c r="U95" s="133"/>
      <c r="V95" s="187"/>
      <c r="W95" s="183"/>
      <c r="X95" s="184"/>
      <c r="Y95" s="82"/>
      <c r="Z95" s="170"/>
      <c r="AA95" s="170"/>
      <c r="AB95" s="170"/>
      <c r="AC95" s="170"/>
      <c r="AD95" s="170"/>
      <c r="AE95" s="171"/>
    </row>
    <row r="96" spans="1:31" ht="17.25" customHeight="1" thickBot="1" x14ac:dyDescent="0.3">
      <c r="A96" s="18">
        <v>3</v>
      </c>
      <c r="B96" s="56"/>
      <c r="C96" s="57"/>
      <c r="D96" s="58"/>
      <c r="E96" s="59"/>
      <c r="F96" s="74" t="e">
        <f>$E$17*SQRT(E96/D96)</f>
        <v>#DIV/0!</v>
      </c>
      <c r="G96" s="102"/>
      <c r="H96" s="102"/>
      <c r="I96" s="18">
        <v>3</v>
      </c>
      <c r="J96" s="56"/>
      <c r="K96" s="57"/>
      <c r="L96" s="58"/>
      <c r="M96" s="59"/>
      <c r="N96" s="74" t="e">
        <f>$E$17*SQRT(M96/L96)</f>
        <v>#DIV/0!</v>
      </c>
      <c r="O96" s="79"/>
      <c r="P96" s="195" t="e">
        <f t="shared" si="4"/>
        <v>#DIV/0!</v>
      </c>
      <c r="Q96" s="121"/>
      <c r="R96" s="122"/>
      <c r="S96" s="132"/>
      <c r="T96" s="124"/>
      <c r="U96" s="133"/>
      <c r="V96" s="187"/>
      <c r="W96" s="183"/>
      <c r="X96" s="184"/>
      <c r="Y96" s="82"/>
      <c r="Z96" s="170"/>
      <c r="AA96" s="170"/>
      <c r="AB96" s="170"/>
      <c r="AC96" s="170"/>
      <c r="AD96" s="170"/>
      <c r="AE96" s="171"/>
    </row>
    <row r="97" spans="1:31" ht="13.8" thickBot="1" x14ac:dyDescent="0.3">
      <c r="A97" s="81"/>
      <c r="B97" s="82"/>
      <c r="C97" s="102"/>
      <c r="D97" s="102"/>
      <c r="E97" s="82"/>
      <c r="F97" s="83" t="e">
        <f>AVERAGE(F94:F96)</f>
        <v>#DIV/0!</v>
      </c>
      <c r="G97" s="102"/>
      <c r="H97" s="102"/>
      <c r="I97" s="82"/>
      <c r="J97" s="82"/>
      <c r="K97" s="102"/>
      <c r="L97" s="102"/>
      <c r="M97" s="82"/>
      <c r="N97" s="83" t="e">
        <f>AVERAGE(N94:N96)</f>
        <v>#DIV/0!</v>
      </c>
      <c r="O97" s="101"/>
      <c r="P97" s="195" t="e">
        <f>ABS(N94-$N$97)</f>
        <v>#DIV/0!</v>
      </c>
      <c r="Q97" s="178"/>
      <c r="R97" s="122"/>
      <c r="S97" s="132"/>
      <c r="T97" s="124"/>
      <c r="U97" s="133"/>
      <c r="V97" s="187"/>
      <c r="W97" s="183"/>
      <c r="X97" s="184"/>
      <c r="Y97" s="82"/>
      <c r="Z97" s="170"/>
      <c r="AA97" s="170"/>
      <c r="AB97" s="170"/>
      <c r="AC97" s="170"/>
      <c r="AD97" s="170"/>
      <c r="AE97" s="171"/>
    </row>
    <row r="98" spans="1:31" ht="12.75" customHeight="1" x14ac:dyDescent="0.25">
      <c r="A98" s="81"/>
      <c r="B98" s="84" t="e">
        <f>(AVERAGE(D94:E96,L94:M96))*0.05</f>
        <v>#DIV/0!</v>
      </c>
      <c r="C98" s="102"/>
      <c r="D98" s="102"/>
      <c r="E98" s="82"/>
      <c r="F98" s="82"/>
      <c r="G98" s="102"/>
      <c r="H98" s="102"/>
      <c r="I98" s="276" t="s">
        <v>55</v>
      </c>
      <c r="J98" s="277"/>
      <c r="K98" s="277"/>
      <c r="L98" s="277"/>
      <c r="M98" s="280" t="e">
        <f>AVERAGE(F94:F96,N94:N96)</f>
        <v>#DIV/0!</v>
      </c>
      <c r="N98" s="281"/>
      <c r="O98" s="79"/>
      <c r="P98" s="195" t="e">
        <f t="shared" ref="P98:P99" si="5">ABS(N95-$N$97)</f>
        <v>#DIV/0!</v>
      </c>
      <c r="Q98" s="121"/>
      <c r="R98" s="122"/>
      <c r="S98" s="132"/>
      <c r="T98" s="124"/>
      <c r="U98" s="133"/>
      <c r="V98" s="187"/>
      <c r="W98" s="183"/>
      <c r="X98" s="184"/>
      <c r="Y98" s="82"/>
      <c r="Z98" s="170"/>
      <c r="AA98" s="170"/>
      <c r="AB98" s="170"/>
      <c r="AC98" s="170"/>
      <c r="AD98" s="170"/>
      <c r="AE98" s="171"/>
    </row>
    <row r="99" spans="1:31" ht="13.5" customHeight="1" thickBot="1" x14ac:dyDescent="0.3">
      <c r="A99" s="81"/>
      <c r="B99" s="82"/>
      <c r="C99" s="102"/>
      <c r="D99" s="102"/>
      <c r="E99" s="82"/>
      <c r="F99" s="82"/>
      <c r="G99" s="102"/>
      <c r="H99" s="102"/>
      <c r="I99" s="278"/>
      <c r="J99" s="279"/>
      <c r="K99" s="279"/>
      <c r="L99" s="279"/>
      <c r="M99" s="282"/>
      <c r="N99" s="283"/>
      <c r="O99" s="79"/>
      <c r="P99" s="195" t="e">
        <f t="shared" si="5"/>
        <v>#DIV/0!</v>
      </c>
      <c r="Q99" s="121"/>
      <c r="R99" s="122"/>
      <c r="S99" s="132"/>
      <c r="T99" s="124"/>
      <c r="U99" s="133"/>
      <c r="V99" s="187"/>
      <c r="W99" s="183"/>
      <c r="X99" s="184"/>
      <c r="Y99" s="82"/>
      <c r="Z99" s="170"/>
      <c r="AA99" s="170"/>
      <c r="AB99" s="170"/>
      <c r="AC99" s="170"/>
      <c r="AD99" s="170"/>
      <c r="AE99" s="171"/>
    </row>
    <row r="100" spans="1:31" ht="13.8" thickBot="1" x14ac:dyDescent="0.3">
      <c r="A100" s="135"/>
      <c r="B100" s="136"/>
      <c r="C100" s="137"/>
      <c r="D100" s="138"/>
      <c r="E100" s="138"/>
      <c r="F100" s="102"/>
      <c r="G100" s="102"/>
      <c r="H100" s="102"/>
      <c r="I100" s="139"/>
      <c r="J100" s="139"/>
      <c r="K100" s="139"/>
      <c r="L100" s="139"/>
      <c r="M100" s="139"/>
      <c r="N100" s="139"/>
      <c r="O100" s="188"/>
      <c r="P100" s="170"/>
      <c r="Q100" s="178"/>
      <c r="R100" s="189"/>
      <c r="S100" s="142"/>
      <c r="T100" s="143"/>
      <c r="U100" s="144"/>
      <c r="V100" s="170"/>
      <c r="W100" s="193"/>
      <c r="X100" s="170"/>
      <c r="Y100" s="170"/>
      <c r="Z100" s="170"/>
      <c r="AA100" s="170"/>
      <c r="AB100" s="170"/>
      <c r="AC100" s="170"/>
      <c r="AD100" s="170"/>
      <c r="AE100" s="171"/>
    </row>
    <row r="101" spans="1:31" ht="12.75" customHeight="1" x14ac:dyDescent="0.25">
      <c r="A101" s="284" t="s">
        <v>20</v>
      </c>
      <c r="B101" s="285"/>
      <c r="C101" s="285"/>
      <c r="D101" s="285"/>
      <c r="E101" s="285"/>
      <c r="F101" s="285"/>
      <c r="G101" s="286"/>
      <c r="H101" s="14"/>
      <c r="I101" s="284" t="s">
        <v>31</v>
      </c>
      <c r="J101" s="335"/>
      <c r="K101" s="336"/>
      <c r="L101" s="78"/>
      <c r="M101" s="147" t="s">
        <v>22</v>
      </c>
      <c r="N101" s="148"/>
      <c r="O101" s="149" t="s">
        <v>45</v>
      </c>
      <c r="P101" s="150"/>
      <c r="Q101" s="150"/>
      <c r="R101" s="150"/>
      <c r="S101" s="150"/>
      <c r="T101" s="150"/>
      <c r="U101" s="151"/>
      <c r="V101" s="170"/>
      <c r="W101" s="170"/>
      <c r="X101" s="170"/>
      <c r="Y101" s="170"/>
      <c r="Z101" s="170"/>
      <c r="AA101" s="170"/>
      <c r="AB101" s="170"/>
      <c r="AC101" s="170"/>
      <c r="AD101" s="170"/>
      <c r="AE101" s="171"/>
    </row>
    <row r="102" spans="1:31" ht="15.6" thickBot="1" x14ac:dyDescent="0.3">
      <c r="A102" s="287"/>
      <c r="B102" s="288"/>
      <c r="C102" s="288"/>
      <c r="D102" s="288"/>
      <c r="E102" s="288"/>
      <c r="F102" s="288"/>
      <c r="G102" s="289"/>
      <c r="H102" s="78"/>
      <c r="I102" s="337"/>
      <c r="J102" s="338"/>
      <c r="K102" s="339"/>
      <c r="L102" s="78"/>
      <c r="M102" s="155"/>
      <c r="N102" s="156"/>
      <c r="O102" s="157" t="s">
        <v>63</v>
      </c>
      <c r="P102" s="78"/>
      <c r="Q102" s="78"/>
      <c r="R102" s="78"/>
      <c r="S102" s="78"/>
      <c r="T102" s="78"/>
      <c r="U102" s="115"/>
      <c r="V102" s="170"/>
      <c r="W102" s="170"/>
      <c r="X102" s="170"/>
      <c r="Y102" s="170"/>
      <c r="Z102" s="170"/>
      <c r="AA102" s="170"/>
      <c r="AB102" s="170"/>
      <c r="AC102" s="170"/>
      <c r="AD102" s="170"/>
      <c r="AE102" s="171"/>
    </row>
    <row r="103" spans="1:31" x14ac:dyDescent="0.25">
      <c r="A103" s="340" t="s">
        <v>23</v>
      </c>
      <c r="B103" s="341"/>
      <c r="C103" s="159"/>
      <c r="D103" s="159"/>
      <c r="E103" s="159"/>
      <c r="F103" s="199">
        <f>F50</f>
        <v>0</v>
      </c>
      <c r="G103" s="160" t="s">
        <v>24</v>
      </c>
      <c r="H103" s="105"/>
      <c r="I103" s="158"/>
      <c r="J103" s="159"/>
      <c r="K103" s="160"/>
      <c r="L103" s="105"/>
      <c r="M103" s="155"/>
      <c r="N103" s="156"/>
      <c r="O103" s="157" t="s">
        <v>66</v>
      </c>
      <c r="P103" s="78"/>
      <c r="Q103" s="78"/>
      <c r="R103" s="78"/>
      <c r="S103" s="78"/>
      <c r="T103" s="78"/>
      <c r="U103" s="7"/>
      <c r="V103" s="170"/>
      <c r="W103" s="170"/>
      <c r="X103" s="170"/>
      <c r="Y103" s="170"/>
      <c r="Z103" s="170"/>
      <c r="AA103" s="170"/>
      <c r="AB103" s="170"/>
      <c r="AC103" s="170"/>
      <c r="AD103" s="170"/>
      <c r="AE103" s="171"/>
    </row>
    <row r="104" spans="1:31" ht="13.8" thickBot="1" x14ac:dyDescent="0.3">
      <c r="A104" s="161"/>
      <c r="B104" s="100"/>
      <c r="C104" s="100"/>
      <c r="D104" s="100"/>
      <c r="E104" s="100"/>
      <c r="F104" s="116"/>
      <c r="G104" s="162"/>
      <c r="H104" s="100"/>
      <c r="I104" s="161"/>
      <c r="J104" s="100"/>
      <c r="K104" s="162"/>
      <c r="L104" s="100"/>
      <c r="M104" s="152"/>
      <c r="N104" s="153"/>
      <c r="O104" s="163" t="s">
        <v>25</v>
      </c>
      <c r="P104" s="153"/>
      <c r="Q104" s="153"/>
      <c r="R104" s="153"/>
      <c r="S104" s="153"/>
      <c r="T104" s="153"/>
      <c r="U104" s="154"/>
      <c r="V104" s="170"/>
      <c r="W104" s="170"/>
      <c r="X104" s="170"/>
      <c r="Y104" s="170"/>
      <c r="Z104" s="170"/>
      <c r="AA104" s="170"/>
      <c r="AB104" s="170"/>
      <c r="AC104" s="170"/>
      <c r="AD104" s="170"/>
      <c r="AE104" s="171"/>
    </row>
    <row r="105" spans="1:31" x14ac:dyDescent="0.25">
      <c r="A105" s="97" t="s">
        <v>26</v>
      </c>
      <c r="B105" s="78"/>
      <c r="C105" s="78"/>
      <c r="D105" s="78"/>
      <c r="E105" s="78"/>
      <c r="F105" s="72"/>
      <c r="G105" s="7" t="s">
        <v>27</v>
      </c>
      <c r="H105" s="78"/>
      <c r="I105" s="97"/>
      <c r="J105" s="78"/>
      <c r="K105" s="7"/>
      <c r="L105" s="78"/>
      <c r="M105" s="78"/>
      <c r="N105" s="78"/>
      <c r="O105" s="78"/>
      <c r="P105" s="78"/>
      <c r="Q105" s="78"/>
      <c r="R105" s="78"/>
      <c r="S105" s="78"/>
      <c r="T105" s="78"/>
      <c r="U105" s="78"/>
      <c r="V105" s="170"/>
      <c r="W105" s="170"/>
      <c r="X105" s="170"/>
      <c r="Y105" s="170"/>
      <c r="Z105" s="170"/>
      <c r="AA105" s="170"/>
      <c r="AB105" s="170"/>
      <c r="AC105" s="170"/>
      <c r="AD105" s="170"/>
      <c r="AE105" s="171"/>
    </row>
    <row r="106" spans="1:31" x14ac:dyDescent="0.25">
      <c r="A106" s="97"/>
      <c r="B106" s="78"/>
      <c r="C106" s="78"/>
      <c r="D106" s="78"/>
      <c r="E106" s="78"/>
      <c r="F106" s="78"/>
      <c r="G106" s="7"/>
      <c r="H106" s="78"/>
      <c r="I106" s="97"/>
      <c r="J106" s="78"/>
      <c r="K106" s="7"/>
      <c r="L106" s="78"/>
      <c r="M106" s="78"/>
      <c r="N106" s="78"/>
      <c r="O106" s="78"/>
      <c r="P106" s="78"/>
      <c r="Q106" s="78"/>
      <c r="R106" s="78"/>
      <c r="S106" s="78"/>
      <c r="T106" s="78"/>
      <c r="U106" s="78"/>
      <c r="V106" s="170"/>
      <c r="W106" s="170"/>
      <c r="X106" s="170"/>
      <c r="Y106" s="170"/>
      <c r="Z106" s="170"/>
      <c r="AA106" s="170"/>
      <c r="AB106" s="170"/>
      <c r="AC106" s="170"/>
      <c r="AD106" s="170"/>
      <c r="AE106" s="171"/>
    </row>
    <row r="107" spans="1:31" x14ac:dyDescent="0.25">
      <c r="A107" s="164" t="s">
        <v>28</v>
      </c>
      <c r="B107" s="78"/>
      <c r="C107" s="78"/>
      <c r="D107" s="78"/>
      <c r="E107" s="78"/>
      <c r="F107" s="78"/>
      <c r="G107" s="7"/>
      <c r="H107" s="78"/>
      <c r="I107" s="99"/>
      <c r="J107" s="79" t="str">
        <f>IF(M107=0,"POSITIVO","NEGATIVO")</f>
        <v>POSITIVO</v>
      </c>
      <c r="K107" s="103"/>
      <c r="L107" s="78"/>
      <c r="M107" s="165">
        <f>COUNTIF(P94:P99,"&gt;=0.02")</f>
        <v>0</v>
      </c>
      <c r="N107" s="78"/>
      <c r="O107" s="170"/>
      <c r="P107" s="170"/>
      <c r="Q107" s="170"/>
      <c r="R107" s="170"/>
      <c r="S107" s="170"/>
      <c r="T107" s="170"/>
      <c r="U107" s="170"/>
      <c r="V107" s="170"/>
      <c r="W107" s="170"/>
      <c r="X107" s="170"/>
      <c r="Y107" s="170"/>
      <c r="Z107" s="170"/>
      <c r="AA107" s="170"/>
      <c r="AB107" s="170"/>
      <c r="AC107" s="170"/>
      <c r="AD107" s="170"/>
      <c r="AE107" s="171"/>
    </row>
    <row r="108" spans="1:31" x14ac:dyDescent="0.25">
      <c r="A108" s="166"/>
      <c r="B108" s="78"/>
      <c r="C108" s="78"/>
      <c r="D108" s="78"/>
      <c r="E108" s="78"/>
      <c r="F108" s="78"/>
      <c r="G108" s="7"/>
      <c r="H108" s="78"/>
      <c r="I108" s="97"/>
      <c r="J108" s="78"/>
      <c r="K108" s="7"/>
      <c r="L108" s="78"/>
      <c r="M108" s="78"/>
      <c r="N108" s="78"/>
      <c r="O108" s="170"/>
      <c r="P108" s="170"/>
      <c r="Q108" s="170"/>
      <c r="R108" s="170"/>
      <c r="S108" s="170"/>
      <c r="T108" s="170"/>
      <c r="U108" s="170"/>
      <c r="V108" s="170"/>
      <c r="W108" s="170"/>
      <c r="X108" s="170"/>
      <c r="Y108" s="170"/>
      <c r="Z108" s="170"/>
      <c r="AA108" s="170"/>
      <c r="AB108" s="170"/>
      <c r="AC108" s="170"/>
      <c r="AD108" s="170"/>
      <c r="AE108" s="171"/>
    </row>
    <row r="109" spans="1:31" x14ac:dyDescent="0.25">
      <c r="A109" s="164" t="s">
        <v>65</v>
      </c>
      <c r="B109" s="78"/>
      <c r="C109" s="78"/>
      <c r="D109" s="78"/>
      <c r="E109" s="78"/>
      <c r="F109" s="85" t="e">
        <f>ABS(F97-N97)</f>
        <v>#DIV/0!</v>
      </c>
      <c r="G109" s="7"/>
      <c r="H109" s="78"/>
      <c r="I109" s="97"/>
      <c r="J109" s="79" t="e">
        <f>IF(F109&lt;=0.01,"POSITIVO","NEGATIVO")</f>
        <v>#DIV/0!</v>
      </c>
      <c r="K109" s="7"/>
      <c r="L109" s="78"/>
      <c r="M109" s="78"/>
      <c r="N109" s="78"/>
      <c r="O109" s="170"/>
      <c r="P109" s="170"/>
      <c r="Q109" s="170"/>
      <c r="R109" s="170"/>
      <c r="S109" s="170"/>
      <c r="T109" s="170"/>
      <c r="U109" s="170"/>
      <c r="V109" s="170"/>
      <c r="W109" s="170"/>
      <c r="X109" s="170"/>
      <c r="Y109" s="170"/>
      <c r="Z109" s="170"/>
      <c r="AA109" s="170"/>
      <c r="AB109" s="170"/>
      <c r="AC109" s="170"/>
      <c r="AD109" s="170"/>
      <c r="AE109" s="171"/>
    </row>
    <row r="110" spans="1:31" x14ac:dyDescent="0.25">
      <c r="A110" s="97"/>
      <c r="B110" s="78"/>
      <c r="C110" s="78"/>
      <c r="D110" s="78"/>
      <c r="E110" s="78"/>
      <c r="F110" s="78"/>
      <c r="G110" s="7"/>
      <c r="H110" s="78"/>
      <c r="I110" s="97"/>
      <c r="J110" s="78"/>
      <c r="K110" s="7"/>
      <c r="L110" s="78"/>
      <c r="M110" s="78"/>
      <c r="N110" s="78"/>
      <c r="O110" s="170"/>
      <c r="P110" s="170"/>
      <c r="Q110" s="170"/>
      <c r="R110" s="170"/>
      <c r="S110" s="170"/>
      <c r="T110" s="170"/>
      <c r="U110" s="170"/>
      <c r="V110" s="170"/>
      <c r="W110" s="170"/>
      <c r="X110" s="170"/>
      <c r="Y110" s="170"/>
      <c r="Z110" s="170"/>
      <c r="AA110" s="170"/>
      <c r="AB110" s="170"/>
      <c r="AC110" s="170"/>
      <c r="AD110" s="170"/>
      <c r="AE110" s="171"/>
    </row>
    <row r="111" spans="1:31" x14ac:dyDescent="0.25">
      <c r="A111" s="164" t="s">
        <v>43</v>
      </c>
      <c r="B111" s="78"/>
      <c r="C111" s="78"/>
      <c r="D111" s="78"/>
      <c r="E111" s="78"/>
      <c r="F111" s="72"/>
      <c r="G111" s="7" t="s">
        <v>29</v>
      </c>
      <c r="H111" s="78"/>
      <c r="I111" s="97"/>
      <c r="J111" s="79" t="str">
        <f>IF(F111&lt;0.5,"POSITIVO","NEGATIVO")</f>
        <v>POSITIVO</v>
      </c>
      <c r="K111" s="7"/>
      <c r="L111" s="78"/>
      <c r="M111" s="78"/>
      <c r="N111" s="78"/>
      <c r="O111" s="170"/>
      <c r="P111" s="170"/>
      <c r="Q111" s="170"/>
      <c r="R111" s="170"/>
      <c r="S111" s="170"/>
      <c r="T111" s="170"/>
      <c r="U111" s="170"/>
      <c r="V111" s="170"/>
      <c r="W111" s="170"/>
      <c r="X111" s="170"/>
      <c r="Y111" s="170"/>
      <c r="Z111" s="170"/>
      <c r="AA111" s="170"/>
      <c r="AB111" s="170"/>
      <c r="AC111" s="170"/>
      <c r="AD111" s="170"/>
      <c r="AE111" s="171"/>
    </row>
    <row r="112" spans="1:31" x14ac:dyDescent="0.25">
      <c r="A112" s="97"/>
      <c r="B112" s="78"/>
      <c r="C112" s="78"/>
      <c r="D112" s="78"/>
      <c r="E112" s="78"/>
      <c r="F112" s="78"/>
      <c r="G112" s="7"/>
      <c r="H112" s="78"/>
      <c r="I112" s="97"/>
      <c r="J112" s="78"/>
      <c r="K112" s="7"/>
      <c r="L112" s="78"/>
      <c r="M112" s="78"/>
      <c r="N112" s="78"/>
      <c r="O112" s="170"/>
      <c r="P112" s="170"/>
      <c r="Q112" s="170"/>
      <c r="R112" s="170"/>
      <c r="S112" s="170"/>
      <c r="T112" s="170"/>
      <c r="U112" s="170"/>
      <c r="V112" s="170"/>
      <c r="W112" s="170"/>
      <c r="X112" s="170"/>
      <c r="Y112" s="170"/>
      <c r="Z112" s="170"/>
      <c r="AA112" s="170"/>
      <c r="AB112" s="170"/>
      <c r="AC112" s="170"/>
      <c r="AD112" s="170"/>
      <c r="AE112" s="171"/>
    </row>
    <row r="113" spans="1:31" x14ac:dyDescent="0.25">
      <c r="A113" s="164" t="s">
        <v>44</v>
      </c>
      <c r="B113" s="78"/>
      <c r="C113" s="78"/>
      <c r="D113" s="78"/>
      <c r="E113" s="78"/>
      <c r="F113" s="86">
        <f>(MAX(D94:D96,L94:L96))-(MIN(D94:D96,L94:L96))</f>
        <v>0</v>
      </c>
      <c r="G113" s="167" t="s">
        <v>14</v>
      </c>
      <c r="H113" s="78"/>
      <c r="I113" s="97"/>
      <c r="J113" s="79" t="e">
        <f>IF(F113&lt;=B98,"POSITIVO","NEGATIVO")</f>
        <v>#DIV/0!</v>
      </c>
      <c r="K113" s="7"/>
      <c r="L113" s="78"/>
      <c r="M113" s="78"/>
      <c r="N113" s="78"/>
      <c r="O113" s="170"/>
      <c r="P113" s="170"/>
      <c r="Q113" s="170"/>
      <c r="R113" s="170"/>
      <c r="S113" s="170"/>
      <c r="T113" s="170"/>
      <c r="U113" s="170"/>
      <c r="V113" s="170"/>
      <c r="W113" s="170"/>
      <c r="X113" s="170"/>
      <c r="Y113" s="170"/>
      <c r="Z113" s="170"/>
      <c r="AA113" s="170"/>
      <c r="AB113" s="170"/>
      <c r="AC113" s="170"/>
      <c r="AD113" s="170"/>
      <c r="AE113" s="171"/>
    </row>
    <row r="114" spans="1:31" ht="13.8" thickBot="1" x14ac:dyDescent="0.3">
      <c r="A114" s="152"/>
      <c r="B114" s="153"/>
      <c r="C114" s="153"/>
      <c r="D114" s="153"/>
      <c r="E114" s="153"/>
      <c r="F114" s="153"/>
      <c r="G114" s="154"/>
      <c r="H114" s="78"/>
      <c r="I114" s="152"/>
      <c r="J114" s="153"/>
      <c r="K114" s="154"/>
      <c r="L114" s="78"/>
      <c r="M114" s="78"/>
      <c r="N114" s="78"/>
      <c r="O114" s="78"/>
      <c r="P114" s="78"/>
      <c r="Q114" s="78"/>
      <c r="R114" s="78"/>
      <c r="S114" s="78"/>
      <c r="T114" s="78"/>
      <c r="U114" s="78"/>
      <c r="V114" s="170"/>
      <c r="W114" s="170"/>
      <c r="X114" s="170"/>
      <c r="Y114" s="170"/>
      <c r="Z114" s="170"/>
      <c r="AA114" s="170"/>
      <c r="AB114" s="170"/>
      <c r="AC114" s="170"/>
      <c r="AD114" s="170"/>
      <c r="AE114" s="171"/>
    </row>
    <row r="115" spans="1:31" ht="13.8" thickBot="1" x14ac:dyDescent="0.3">
      <c r="A115" s="196"/>
      <c r="B115" s="197"/>
      <c r="C115" s="197"/>
      <c r="D115" s="197"/>
      <c r="E115" s="197"/>
      <c r="F115" s="197"/>
      <c r="G115" s="197"/>
      <c r="H115" s="197"/>
      <c r="I115" s="197"/>
      <c r="J115" s="197"/>
      <c r="K115" s="197"/>
      <c r="L115" s="197"/>
      <c r="M115" s="197"/>
      <c r="N115" s="197"/>
      <c r="O115" s="197"/>
      <c r="P115" s="197"/>
      <c r="Q115" s="197"/>
      <c r="R115" s="197"/>
      <c r="S115" s="197"/>
      <c r="T115" s="197"/>
      <c r="U115" s="197"/>
      <c r="V115" s="197"/>
      <c r="W115" s="197"/>
      <c r="X115" s="197"/>
      <c r="Y115" s="197"/>
      <c r="Z115" s="197"/>
      <c r="AA115" s="197"/>
      <c r="AB115" s="197"/>
      <c r="AC115" s="197"/>
      <c r="AD115" s="197"/>
      <c r="AE115" s="198"/>
    </row>
  </sheetData>
  <sheetProtection algorithmName="SHA-512" hashValue="PdDSCVlPQWwgR/+OWCAZXS4qHvadfRAdXHqlRZv9LlqYVhKrsgbKlH+I8j1w9aWlI8/dl+WmmvBKyv6EnCScMw==" saltValue="N65/hENZ2f1BvitnTe69fA==" spinCount="100000" sheet="1" objects="1" scenarios="1"/>
  <mergeCells count="69">
    <mergeCell ref="A1:AE2"/>
    <mergeCell ref="I98:L99"/>
    <mergeCell ref="M98:N99"/>
    <mergeCell ref="A101:G102"/>
    <mergeCell ref="I101:K102"/>
    <mergeCell ref="N55:Z59"/>
    <mergeCell ref="A63:F63"/>
    <mergeCell ref="I63:N63"/>
    <mergeCell ref="A65:A66"/>
    <mergeCell ref="B65:B66"/>
    <mergeCell ref="C65:C66"/>
    <mergeCell ref="I65:I66"/>
    <mergeCell ref="J65:J66"/>
    <mergeCell ref="K65:K66"/>
    <mergeCell ref="K39:K40"/>
    <mergeCell ref="I45:L46"/>
    <mergeCell ref="A103:B103"/>
    <mergeCell ref="V48:Z51"/>
    <mergeCell ref="A50:B50"/>
    <mergeCell ref="K92:K93"/>
    <mergeCell ref="I71:L72"/>
    <mergeCell ref="M71:N72"/>
    <mergeCell ref="A74:G75"/>
    <mergeCell ref="I74:K75"/>
    <mergeCell ref="A76:B76"/>
    <mergeCell ref="A90:F90"/>
    <mergeCell ref="I90:N90"/>
    <mergeCell ref="A92:A93"/>
    <mergeCell ref="B92:B93"/>
    <mergeCell ref="C92:C93"/>
    <mergeCell ref="I92:I93"/>
    <mergeCell ref="J92:J93"/>
    <mergeCell ref="M45:N46"/>
    <mergeCell ref="A48:G49"/>
    <mergeCell ref="A28:K29"/>
    <mergeCell ref="A39:A40"/>
    <mergeCell ref="B39:B40"/>
    <mergeCell ref="C39:C40"/>
    <mergeCell ref="I39:I40"/>
    <mergeCell ref="J39:J40"/>
    <mergeCell ref="A30:K34"/>
    <mergeCell ref="A35:B35"/>
    <mergeCell ref="C35:K35"/>
    <mergeCell ref="A37:F37"/>
    <mergeCell ref="I37:N37"/>
    <mergeCell ref="I48:K49"/>
    <mergeCell ref="V11:AD27"/>
    <mergeCell ref="B12:F12"/>
    <mergeCell ref="G12:H18"/>
    <mergeCell ref="I12:M12"/>
    <mergeCell ref="N12:U26"/>
    <mergeCell ref="C14:D14"/>
    <mergeCell ref="M14:M17"/>
    <mergeCell ref="C15:D15"/>
    <mergeCell ref="J15:K15"/>
    <mergeCell ref="B16:E16"/>
    <mergeCell ref="J16:K16"/>
    <mergeCell ref="C17:D18"/>
    <mergeCell ref="E17:E18"/>
    <mergeCell ref="B20:F20"/>
    <mergeCell ref="B25:D25"/>
    <mergeCell ref="A3:AE5"/>
    <mergeCell ref="A6:AE7"/>
    <mergeCell ref="B9:C9"/>
    <mergeCell ref="E9:F10"/>
    <mergeCell ref="G9:K10"/>
    <mergeCell ref="M9:P10"/>
    <mergeCell ref="Q9:U10"/>
    <mergeCell ref="V9:AE10"/>
  </mergeCells>
  <conditionalFormatting sqref="M45:N46">
    <cfRule type="containsErrors" dxfId="20" priority="5">
      <formula>ISERROR(M45)</formula>
    </cfRule>
    <cfRule type="notContainsBlanks" dxfId="19" priority="7">
      <formula>LEN(TRIM(M45))&gt;0</formula>
    </cfRule>
  </conditionalFormatting>
  <conditionalFormatting sqref="M71:N72">
    <cfRule type="containsErrors" dxfId="18" priority="3">
      <formula>ISERROR(M71)</formula>
    </cfRule>
    <cfRule type="notContainsBlanks" dxfId="17" priority="4">
      <formula>LEN(TRIM(M71))&gt;0</formula>
    </cfRule>
  </conditionalFormatting>
  <conditionalFormatting sqref="M98:N99">
    <cfRule type="containsErrors" dxfId="16" priority="1">
      <formula>ISERROR(M98)</formula>
    </cfRule>
    <cfRule type="notContainsBlanks" dxfId="15" priority="2">
      <formula>LEN(TRIM(M98))&gt;0</formula>
    </cfRule>
  </conditionalFormatting>
  <conditionalFormatting sqref="S43">
    <cfRule type="containsErrors" dxfId="14" priority="6">
      <formula>ISERROR(S43)</formula>
    </cfRule>
  </conditionalFormatting>
  <dataValidations count="2">
    <dataValidation type="list" allowBlank="1" showInputMessage="1" showErrorMessage="1" sqref="E14" xr:uid="{7658A046-A518-45C3-BEA6-764EA5B20477}">
      <formula1>$F$13:$F$15</formula1>
    </dataValidation>
    <dataValidation type="list" allowBlank="1" showInputMessage="1" showErrorMessage="1" sqref="E25" xr:uid="{C1BF91F9-5A00-4CC6-A057-0E2838B72287}">
      <formula1>$F$24:$F$26</formula1>
    </dataValidation>
  </dataValidations>
  <printOptions horizontalCentered="1" verticalCentered="1"/>
  <pageMargins left="0.2" right="0" top="0.39370078740157483" bottom="0.39370078740157483" header="0.17" footer="0.39"/>
  <pageSetup paperSize="9" scale="65" orientation="landscape" r:id="rId1"/>
  <headerFooter alignWithMargins="0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F34158-8CEC-49C2-ADAD-1CF75673F43A}">
  <sheetPr>
    <tabColor theme="8" tint="-0.249977111117893"/>
  </sheetPr>
  <dimension ref="A1:AE115"/>
  <sheetViews>
    <sheetView topLeftCell="A92" zoomScale="90" zoomScaleNormal="90" zoomScaleSheetLayoutView="75" workbookViewId="0">
      <selection activeCell="J120" sqref="J120"/>
    </sheetView>
  </sheetViews>
  <sheetFormatPr defaultColWidth="9.109375" defaultRowHeight="13.2" x14ac:dyDescent="0.25"/>
  <cols>
    <col min="1" max="1" width="11.44140625" style="26" customWidth="1"/>
    <col min="2" max="2" width="12.33203125" style="26" customWidth="1"/>
    <col min="3" max="3" width="15.109375" style="26" customWidth="1"/>
    <col min="4" max="4" width="15.33203125" style="26" customWidth="1"/>
    <col min="5" max="5" width="14.44140625" style="26" customWidth="1"/>
    <col min="6" max="6" width="12.109375" style="26" customWidth="1"/>
    <col min="7" max="7" width="8.109375" style="26" customWidth="1"/>
    <col min="8" max="8" width="0.88671875" style="26" customWidth="1"/>
    <col min="9" max="9" width="11" style="26" customWidth="1"/>
    <col min="10" max="10" width="13" style="26" customWidth="1"/>
    <col min="11" max="11" width="12.33203125" style="26" customWidth="1"/>
    <col min="12" max="12" width="10.109375" style="26" customWidth="1"/>
    <col min="13" max="13" width="17.109375" style="26" customWidth="1"/>
    <col min="14" max="14" width="9.88671875" style="26" customWidth="1"/>
    <col min="15" max="15" width="8.109375" style="26" customWidth="1"/>
    <col min="16" max="16" width="8.5546875" style="26" customWidth="1"/>
    <col min="17" max="17" width="9" style="26" customWidth="1"/>
    <col min="18" max="18" width="4.33203125" style="26" customWidth="1"/>
    <col min="19" max="19" width="7.109375" style="26" customWidth="1"/>
    <col min="20" max="20" width="4.33203125" style="26" customWidth="1"/>
    <col min="21" max="21" width="16.33203125" style="26" customWidth="1"/>
    <col min="22" max="22" width="9.88671875" style="26" customWidth="1"/>
    <col min="23" max="23" width="9.6640625" style="26" customWidth="1"/>
    <col min="24" max="24" width="2.33203125" style="26" customWidth="1"/>
    <col min="25" max="25" width="6.33203125" style="26" customWidth="1"/>
    <col min="26" max="26" width="11.44140625" style="26" customWidth="1"/>
    <col min="27" max="28" width="7.5546875" style="26" customWidth="1"/>
    <col min="29" max="29" width="3.88671875" style="26" customWidth="1"/>
    <col min="30" max="30" width="5.88671875" style="26" customWidth="1"/>
    <col min="31" max="31" width="2.6640625" style="26" customWidth="1"/>
    <col min="32" max="16384" width="9.109375" style="26"/>
  </cols>
  <sheetData>
    <row r="1" spans="1:31" x14ac:dyDescent="0.25">
      <c r="A1" s="342" t="s">
        <v>70</v>
      </c>
      <c r="B1" s="343"/>
      <c r="C1" s="343"/>
      <c r="D1" s="343"/>
      <c r="E1" s="343"/>
      <c r="F1" s="343"/>
      <c r="G1" s="343"/>
      <c r="H1" s="343"/>
      <c r="I1" s="343"/>
      <c r="J1" s="343"/>
      <c r="K1" s="343"/>
      <c r="L1" s="343"/>
      <c r="M1" s="343"/>
      <c r="N1" s="343"/>
      <c r="O1" s="343"/>
      <c r="P1" s="343"/>
      <c r="Q1" s="343"/>
      <c r="R1" s="343"/>
      <c r="S1" s="343"/>
      <c r="T1" s="343"/>
      <c r="U1" s="343"/>
      <c r="V1" s="343"/>
      <c r="W1" s="343"/>
      <c r="X1" s="343"/>
      <c r="Y1" s="343"/>
      <c r="Z1" s="343"/>
      <c r="AA1" s="343"/>
      <c r="AB1" s="343"/>
      <c r="AC1" s="343"/>
      <c r="AD1" s="343"/>
      <c r="AE1" s="344"/>
    </row>
    <row r="2" spans="1:31" x14ac:dyDescent="0.25">
      <c r="A2" s="345"/>
      <c r="B2" s="346"/>
      <c r="C2" s="346"/>
      <c r="D2" s="346"/>
      <c r="E2" s="346"/>
      <c r="F2" s="346"/>
      <c r="G2" s="346"/>
      <c r="H2" s="346"/>
      <c r="I2" s="346"/>
      <c r="J2" s="346"/>
      <c r="K2" s="346"/>
      <c r="L2" s="346"/>
      <c r="M2" s="346"/>
      <c r="N2" s="346"/>
      <c r="O2" s="346"/>
      <c r="P2" s="346"/>
      <c r="Q2" s="346"/>
      <c r="R2" s="346"/>
      <c r="S2" s="346"/>
      <c r="T2" s="346"/>
      <c r="U2" s="346"/>
      <c r="V2" s="346"/>
      <c r="W2" s="346"/>
      <c r="X2" s="346"/>
      <c r="Y2" s="346"/>
      <c r="Z2" s="346"/>
      <c r="AA2" s="346"/>
      <c r="AB2" s="346"/>
      <c r="AC2" s="346"/>
      <c r="AD2" s="346"/>
      <c r="AE2" s="347"/>
    </row>
    <row r="3" spans="1:31" ht="30" customHeight="1" x14ac:dyDescent="0.25">
      <c r="A3" s="234"/>
      <c r="B3" s="235"/>
      <c r="C3" s="235"/>
      <c r="D3" s="235"/>
      <c r="E3" s="235"/>
      <c r="F3" s="235"/>
      <c r="G3" s="235"/>
      <c r="H3" s="235"/>
      <c r="I3" s="235"/>
      <c r="J3" s="235"/>
      <c r="K3" s="235"/>
      <c r="L3" s="235"/>
      <c r="M3" s="235"/>
      <c r="N3" s="235"/>
      <c r="O3" s="235"/>
      <c r="P3" s="235"/>
      <c r="Q3" s="235"/>
      <c r="R3" s="235"/>
      <c r="S3" s="235"/>
      <c r="T3" s="235"/>
      <c r="U3" s="235"/>
      <c r="V3" s="235"/>
      <c r="W3" s="235"/>
      <c r="X3" s="235"/>
      <c r="Y3" s="235"/>
      <c r="Z3" s="235"/>
      <c r="AA3" s="235"/>
      <c r="AB3" s="235"/>
      <c r="AC3" s="235"/>
      <c r="AD3" s="235"/>
      <c r="AE3" s="236"/>
    </row>
    <row r="4" spans="1:31" s="92" customFormat="1" ht="23.25" customHeight="1" x14ac:dyDescent="0.3">
      <c r="A4" s="234"/>
      <c r="B4" s="235"/>
      <c r="C4" s="235"/>
      <c r="D4" s="235"/>
      <c r="E4" s="235"/>
      <c r="F4" s="235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5"/>
      <c r="AA4" s="235"/>
      <c r="AB4" s="235"/>
      <c r="AC4" s="235"/>
      <c r="AD4" s="235"/>
      <c r="AE4" s="236"/>
    </row>
    <row r="5" spans="1:31" s="92" customFormat="1" ht="23.25" customHeight="1" thickBot="1" x14ac:dyDescent="0.35">
      <c r="A5" s="237"/>
      <c r="B5" s="238"/>
      <c r="C5" s="238"/>
      <c r="D5" s="238"/>
      <c r="E5" s="238"/>
      <c r="F5" s="238"/>
      <c r="G5" s="238"/>
      <c r="H5" s="238"/>
      <c r="I5" s="238"/>
      <c r="J5" s="238"/>
      <c r="K5" s="238"/>
      <c r="L5" s="238"/>
      <c r="M5" s="238"/>
      <c r="N5" s="238"/>
      <c r="O5" s="238"/>
      <c r="P5" s="238"/>
      <c r="Q5" s="238"/>
      <c r="R5" s="238"/>
      <c r="S5" s="238"/>
      <c r="T5" s="238"/>
      <c r="U5" s="238"/>
      <c r="V5" s="238"/>
      <c r="W5" s="238"/>
      <c r="X5" s="238"/>
      <c r="Y5" s="238"/>
      <c r="Z5" s="238"/>
      <c r="AA5" s="238"/>
      <c r="AB5" s="238"/>
      <c r="AC5" s="238"/>
      <c r="AD5" s="238"/>
      <c r="AE5" s="239"/>
    </row>
    <row r="6" spans="1:31" ht="18.75" customHeight="1" x14ac:dyDescent="0.25">
      <c r="A6" s="240" t="s">
        <v>76</v>
      </c>
      <c r="B6" s="241"/>
      <c r="C6" s="241"/>
      <c r="D6" s="241"/>
      <c r="E6" s="241"/>
      <c r="F6" s="241"/>
      <c r="G6" s="241"/>
      <c r="H6" s="241"/>
      <c r="I6" s="241"/>
      <c r="J6" s="241"/>
      <c r="K6" s="241"/>
      <c r="L6" s="241"/>
      <c r="M6" s="241"/>
      <c r="N6" s="241"/>
      <c r="O6" s="241"/>
      <c r="P6" s="241"/>
      <c r="Q6" s="241"/>
      <c r="R6" s="241"/>
      <c r="S6" s="241"/>
      <c r="T6" s="241"/>
      <c r="U6" s="241"/>
      <c r="V6" s="241"/>
      <c r="W6" s="241"/>
      <c r="X6" s="241"/>
      <c r="Y6" s="241"/>
      <c r="Z6" s="241"/>
      <c r="AA6" s="241"/>
      <c r="AB6" s="241"/>
      <c r="AC6" s="241"/>
      <c r="AD6" s="241"/>
      <c r="AE6" s="242"/>
    </row>
    <row r="7" spans="1:31" ht="45.75" customHeight="1" x14ac:dyDescent="0.25">
      <c r="A7" s="243"/>
      <c r="B7" s="244"/>
      <c r="C7" s="244"/>
      <c r="D7" s="244"/>
      <c r="E7" s="244"/>
      <c r="F7" s="244"/>
      <c r="G7" s="244"/>
      <c r="H7" s="244"/>
      <c r="I7" s="244"/>
      <c r="J7" s="244"/>
      <c r="K7" s="244"/>
      <c r="L7" s="244"/>
      <c r="M7" s="244"/>
      <c r="N7" s="244"/>
      <c r="O7" s="244"/>
      <c r="P7" s="244"/>
      <c r="Q7" s="244"/>
      <c r="R7" s="244"/>
      <c r="S7" s="244"/>
      <c r="T7" s="244"/>
      <c r="U7" s="244"/>
      <c r="V7" s="244"/>
      <c r="W7" s="244"/>
      <c r="X7" s="244"/>
      <c r="Y7" s="244"/>
      <c r="Z7" s="244"/>
      <c r="AA7" s="244"/>
      <c r="AB7" s="244"/>
      <c r="AC7" s="244"/>
      <c r="AD7" s="244"/>
      <c r="AE7" s="245"/>
    </row>
    <row r="8" spans="1:31" s="92" customFormat="1" ht="12.75" customHeight="1" thickBot="1" x14ac:dyDescent="0.35">
      <c r="A8" s="200"/>
      <c r="B8" s="91"/>
      <c r="C8" s="91"/>
      <c r="D8" s="91"/>
      <c r="E8" s="91"/>
      <c r="F8" s="91"/>
      <c r="G8" s="91"/>
      <c r="H8" s="91"/>
      <c r="I8" s="91"/>
      <c r="J8" s="91"/>
      <c r="K8" s="91"/>
      <c r="L8" s="91"/>
      <c r="M8" s="91"/>
      <c r="N8" s="91"/>
      <c r="O8" s="91"/>
      <c r="P8" s="91"/>
      <c r="Q8" s="91"/>
      <c r="R8" s="91"/>
      <c r="S8" s="91"/>
      <c r="T8" s="91"/>
      <c r="U8" s="91"/>
      <c r="V8" s="91"/>
      <c r="W8" s="91"/>
      <c r="X8" s="91"/>
      <c r="Y8" s="91"/>
      <c r="Z8" s="91"/>
      <c r="AA8" s="91"/>
      <c r="AB8" s="91"/>
      <c r="AC8" s="91"/>
      <c r="AD8" s="91"/>
      <c r="AE8" s="94"/>
    </row>
    <row r="9" spans="1:31" ht="14.25" customHeight="1" thickBot="1" x14ac:dyDescent="0.3">
      <c r="A9" s="66" t="s">
        <v>0</v>
      </c>
      <c r="B9" s="246" t="str">
        <f>IF('5 ms'!B9="","",'5 ms'!B9)</f>
        <v/>
      </c>
      <c r="C9" s="247"/>
      <c r="D9" s="78"/>
      <c r="E9" s="248" t="s">
        <v>6</v>
      </c>
      <c r="F9" s="248"/>
      <c r="G9" s="257" t="str">
        <f>IF('5 ms'!G9="","",'5 ms'!G9)</f>
        <v/>
      </c>
      <c r="H9" s="250"/>
      <c r="I9" s="250"/>
      <c r="J9" s="250"/>
      <c r="K9" s="251"/>
      <c r="L9" s="78"/>
      <c r="M9" s="255" t="s">
        <v>7</v>
      </c>
      <c r="N9" s="255"/>
      <c r="O9" s="255"/>
      <c r="P9" s="256"/>
      <c r="Q9" s="257" t="str">
        <f>IF('5 ms'!Q9="","",'5 ms'!Q9)</f>
        <v/>
      </c>
      <c r="R9" s="250"/>
      <c r="S9" s="250"/>
      <c r="T9" s="250"/>
      <c r="U9" s="251"/>
      <c r="V9" s="311"/>
      <c r="W9" s="312"/>
      <c r="X9" s="312"/>
      <c r="Y9" s="312"/>
      <c r="Z9" s="312"/>
      <c r="AA9" s="312"/>
      <c r="AB9" s="312"/>
      <c r="AC9" s="312"/>
      <c r="AD9" s="312"/>
      <c r="AE9" s="313"/>
    </row>
    <row r="10" spans="1:31" ht="14.25" customHeight="1" thickBot="1" x14ac:dyDescent="0.3">
      <c r="A10" s="95"/>
      <c r="B10" s="96"/>
      <c r="C10" s="96"/>
      <c r="D10" s="78"/>
      <c r="E10" s="248"/>
      <c r="F10" s="248"/>
      <c r="G10" s="252"/>
      <c r="H10" s="253"/>
      <c r="I10" s="253"/>
      <c r="J10" s="253"/>
      <c r="K10" s="254"/>
      <c r="L10" s="78"/>
      <c r="M10" s="255"/>
      <c r="N10" s="255"/>
      <c r="O10" s="255"/>
      <c r="P10" s="256"/>
      <c r="Q10" s="252"/>
      <c r="R10" s="253"/>
      <c r="S10" s="253"/>
      <c r="T10" s="253"/>
      <c r="U10" s="254"/>
      <c r="V10" s="311"/>
      <c r="W10" s="312"/>
      <c r="X10" s="312"/>
      <c r="Y10" s="312"/>
      <c r="Z10" s="312"/>
      <c r="AA10" s="312"/>
      <c r="AB10" s="312"/>
      <c r="AC10" s="312"/>
      <c r="AD10" s="312"/>
      <c r="AE10" s="313"/>
    </row>
    <row r="11" spans="1:31" ht="14.25" customHeight="1" thickBot="1" x14ac:dyDescent="0.3">
      <c r="A11" s="95"/>
      <c r="B11" s="96"/>
      <c r="C11" s="96"/>
      <c r="D11" s="78"/>
      <c r="E11" s="79"/>
      <c r="F11" s="78"/>
      <c r="G11" s="78"/>
      <c r="H11" s="79"/>
      <c r="I11" s="78"/>
      <c r="J11" s="78"/>
      <c r="K11" s="78"/>
      <c r="L11" s="78"/>
      <c r="M11" s="78"/>
      <c r="N11" s="78"/>
      <c r="O11" s="78"/>
      <c r="P11" s="78"/>
      <c r="Q11" s="78"/>
      <c r="R11" s="78"/>
      <c r="S11" s="78"/>
      <c r="T11" s="78"/>
      <c r="U11" s="78"/>
      <c r="V11" s="320"/>
      <c r="W11" s="320"/>
      <c r="X11" s="320"/>
      <c r="Y11" s="320"/>
      <c r="Z11" s="320"/>
      <c r="AA11" s="320"/>
      <c r="AB11" s="320"/>
      <c r="AC11" s="320"/>
      <c r="AD11" s="320"/>
      <c r="AE11" s="7"/>
    </row>
    <row r="12" spans="1:31" ht="14.25" customHeight="1" thickBot="1" x14ac:dyDescent="0.3">
      <c r="A12" s="95"/>
      <c r="B12" s="216" t="s">
        <v>11</v>
      </c>
      <c r="C12" s="217"/>
      <c r="D12" s="217"/>
      <c r="E12" s="217"/>
      <c r="F12" s="218"/>
      <c r="G12" s="323"/>
      <c r="H12" s="324"/>
      <c r="I12" s="216" t="s">
        <v>8</v>
      </c>
      <c r="J12" s="217"/>
      <c r="K12" s="217"/>
      <c r="L12" s="217"/>
      <c r="M12" s="218"/>
      <c r="N12" s="328"/>
      <c r="O12" s="328"/>
      <c r="P12" s="328"/>
      <c r="Q12" s="328"/>
      <c r="R12" s="328"/>
      <c r="S12" s="328"/>
      <c r="T12" s="328"/>
      <c r="U12" s="328"/>
      <c r="V12" s="320"/>
      <c r="W12" s="320"/>
      <c r="X12" s="320"/>
      <c r="Y12" s="320"/>
      <c r="Z12" s="320"/>
      <c r="AA12" s="320"/>
      <c r="AB12" s="320"/>
      <c r="AC12" s="320"/>
      <c r="AD12" s="320"/>
      <c r="AE12" s="7"/>
    </row>
    <row r="13" spans="1:31" ht="17.25" customHeight="1" x14ac:dyDescent="0.25">
      <c r="A13" s="97"/>
      <c r="B13" s="13"/>
      <c r="C13" s="14"/>
      <c r="D13" s="14"/>
      <c r="E13" s="14"/>
      <c r="F13" s="47"/>
      <c r="G13" s="323"/>
      <c r="H13" s="324"/>
      <c r="I13" s="28"/>
      <c r="J13" s="29"/>
      <c r="K13" s="29"/>
      <c r="L13" s="29"/>
      <c r="M13" s="30"/>
      <c r="N13" s="328"/>
      <c r="O13" s="328"/>
      <c r="P13" s="328"/>
      <c r="Q13" s="328"/>
      <c r="R13" s="328"/>
      <c r="S13" s="328"/>
      <c r="T13" s="328"/>
      <c r="U13" s="328"/>
      <c r="V13" s="320"/>
      <c r="W13" s="320"/>
      <c r="X13" s="320"/>
      <c r="Y13" s="320"/>
      <c r="Z13" s="320"/>
      <c r="AA13" s="320"/>
      <c r="AB13" s="320"/>
      <c r="AC13" s="320"/>
      <c r="AD13" s="320"/>
      <c r="AE13" s="7"/>
    </row>
    <row r="14" spans="1:31" ht="17.25" customHeight="1" x14ac:dyDescent="0.25">
      <c r="A14" s="97"/>
      <c r="B14" s="8"/>
      <c r="C14" s="325" t="s">
        <v>10</v>
      </c>
      <c r="D14" s="326"/>
      <c r="E14" s="88"/>
      <c r="F14" s="71" t="s">
        <v>38</v>
      </c>
      <c r="G14" s="323"/>
      <c r="H14" s="324"/>
      <c r="I14" s="8"/>
      <c r="J14" s="9"/>
      <c r="K14" s="9"/>
      <c r="L14" s="9"/>
      <c r="M14" s="327"/>
      <c r="N14" s="328"/>
      <c r="O14" s="328"/>
      <c r="P14" s="328"/>
      <c r="Q14" s="328"/>
      <c r="R14" s="328"/>
      <c r="S14" s="328"/>
      <c r="T14" s="328"/>
      <c r="U14" s="328"/>
      <c r="V14" s="320"/>
      <c r="W14" s="320"/>
      <c r="X14" s="320"/>
      <c r="Y14" s="320"/>
      <c r="Z14" s="320"/>
      <c r="AA14" s="320"/>
      <c r="AB14" s="320"/>
      <c r="AC14" s="320"/>
      <c r="AD14" s="320"/>
      <c r="AE14" s="7"/>
    </row>
    <row r="15" spans="1:31" ht="17.25" customHeight="1" x14ac:dyDescent="0.25">
      <c r="A15" s="97"/>
      <c r="B15" s="8"/>
      <c r="C15" s="325" t="s">
        <v>37</v>
      </c>
      <c r="D15" s="326"/>
      <c r="E15" s="88"/>
      <c r="F15" s="71" t="s">
        <v>57</v>
      </c>
      <c r="G15" s="323"/>
      <c r="H15" s="324"/>
      <c r="I15" s="8"/>
      <c r="J15" s="325" t="s">
        <v>9</v>
      </c>
      <c r="K15" s="326"/>
      <c r="L15" s="63">
        <f>IF('5 ms'!L15="","",'5 ms'!L15)</f>
        <v>112</v>
      </c>
      <c r="M15" s="327"/>
      <c r="N15" s="328"/>
      <c r="O15" s="328"/>
      <c r="P15" s="328"/>
      <c r="Q15" s="328"/>
      <c r="R15" s="328"/>
      <c r="S15" s="328"/>
      <c r="T15" s="328"/>
      <c r="U15" s="328"/>
      <c r="V15" s="320"/>
      <c r="W15" s="320"/>
      <c r="X15" s="320"/>
      <c r="Y15" s="320"/>
      <c r="Z15" s="320"/>
      <c r="AA15" s="320"/>
      <c r="AB15" s="320"/>
      <c r="AC15" s="320"/>
      <c r="AD15" s="320"/>
      <c r="AE15" s="7"/>
    </row>
    <row r="16" spans="1:31" ht="17.25" customHeight="1" x14ac:dyDescent="0.25">
      <c r="A16" s="8"/>
      <c r="B16" s="311"/>
      <c r="C16" s="312"/>
      <c r="D16" s="312"/>
      <c r="E16" s="312"/>
      <c r="F16" s="48"/>
      <c r="G16" s="323"/>
      <c r="H16" s="324"/>
      <c r="I16" s="8"/>
      <c r="J16" s="325" t="s">
        <v>10</v>
      </c>
      <c r="K16" s="326"/>
      <c r="L16" s="63" t="s">
        <v>38</v>
      </c>
      <c r="M16" s="327"/>
      <c r="N16" s="328"/>
      <c r="O16" s="328"/>
      <c r="P16" s="328"/>
      <c r="Q16" s="328"/>
      <c r="R16" s="328"/>
      <c r="S16" s="328"/>
      <c r="T16" s="328"/>
      <c r="U16" s="328"/>
      <c r="V16" s="320"/>
      <c r="W16" s="320"/>
      <c r="X16" s="320"/>
      <c r="Y16" s="320"/>
      <c r="Z16" s="320"/>
      <c r="AA16" s="320"/>
      <c r="AB16" s="320"/>
      <c r="AC16" s="320"/>
      <c r="AD16" s="320"/>
      <c r="AE16" s="7"/>
    </row>
    <row r="17" spans="1:31" ht="19.5" customHeight="1" x14ac:dyDescent="0.25">
      <c r="A17" s="97"/>
      <c r="B17" s="35"/>
      <c r="C17" s="329" t="s">
        <v>36</v>
      </c>
      <c r="D17" s="330"/>
      <c r="E17" s="333"/>
      <c r="F17" s="62"/>
      <c r="G17" s="323"/>
      <c r="H17" s="324"/>
      <c r="I17" s="8"/>
      <c r="J17" s="9"/>
      <c r="K17" s="9"/>
      <c r="L17" s="9"/>
      <c r="M17" s="327"/>
      <c r="N17" s="328"/>
      <c r="O17" s="328"/>
      <c r="P17" s="328"/>
      <c r="Q17" s="328"/>
      <c r="R17" s="328"/>
      <c r="S17" s="328"/>
      <c r="T17" s="328"/>
      <c r="U17" s="328"/>
      <c r="V17" s="320"/>
      <c r="W17" s="320"/>
      <c r="X17" s="320"/>
      <c r="Y17" s="320"/>
      <c r="Z17" s="320"/>
      <c r="AA17" s="320"/>
      <c r="AB17" s="320"/>
      <c r="AC17" s="320"/>
      <c r="AD17" s="320"/>
      <c r="AE17" s="7"/>
    </row>
    <row r="18" spans="1:31" ht="18.75" customHeight="1" thickBot="1" x14ac:dyDescent="0.3">
      <c r="A18" s="98"/>
      <c r="B18" s="60"/>
      <c r="C18" s="331"/>
      <c r="D18" s="332"/>
      <c r="E18" s="334"/>
      <c r="F18" s="61"/>
      <c r="G18" s="323"/>
      <c r="H18" s="324"/>
      <c r="I18" s="31"/>
      <c r="J18" s="32"/>
      <c r="K18" s="32"/>
      <c r="L18" s="32"/>
      <c r="M18" s="33"/>
      <c r="N18" s="328"/>
      <c r="O18" s="328"/>
      <c r="P18" s="328"/>
      <c r="Q18" s="328"/>
      <c r="R18" s="328"/>
      <c r="S18" s="328"/>
      <c r="T18" s="328"/>
      <c r="U18" s="328"/>
      <c r="V18" s="320"/>
      <c r="W18" s="320"/>
      <c r="X18" s="320"/>
      <c r="Y18" s="320"/>
      <c r="Z18" s="320"/>
      <c r="AA18" s="320"/>
      <c r="AB18" s="320"/>
      <c r="AC18" s="320"/>
      <c r="AD18" s="320"/>
      <c r="AE18" s="7"/>
    </row>
    <row r="19" spans="1:31" ht="28.5" customHeight="1" thickBot="1" x14ac:dyDescent="0.3">
      <c r="A19" s="98"/>
      <c r="B19" s="25"/>
      <c r="C19" s="25"/>
      <c r="D19" s="25"/>
      <c r="F19" s="78"/>
      <c r="G19" s="78"/>
      <c r="H19" s="78"/>
      <c r="I19" s="78"/>
      <c r="J19" s="78"/>
      <c r="K19" s="78"/>
      <c r="L19" s="78"/>
      <c r="M19" s="9"/>
      <c r="N19" s="328"/>
      <c r="O19" s="328"/>
      <c r="P19" s="328"/>
      <c r="Q19" s="328"/>
      <c r="R19" s="328"/>
      <c r="S19" s="328"/>
      <c r="T19" s="328"/>
      <c r="U19" s="328"/>
      <c r="V19" s="320"/>
      <c r="W19" s="320"/>
      <c r="X19" s="320"/>
      <c r="Y19" s="320"/>
      <c r="Z19" s="320"/>
      <c r="AA19" s="320"/>
      <c r="AB19" s="320"/>
      <c r="AC19" s="320"/>
      <c r="AD19" s="320"/>
      <c r="AE19" s="7"/>
    </row>
    <row r="20" spans="1:31" ht="14.25" customHeight="1" thickBot="1" x14ac:dyDescent="0.3">
      <c r="A20" s="95"/>
      <c r="B20" s="216" t="s">
        <v>12</v>
      </c>
      <c r="C20" s="217"/>
      <c r="D20" s="217"/>
      <c r="E20" s="217"/>
      <c r="F20" s="218"/>
      <c r="G20" s="79"/>
      <c r="H20" s="79"/>
      <c r="I20" s="79"/>
      <c r="J20" s="79"/>
      <c r="K20" s="79"/>
      <c r="L20" s="78"/>
      <c r="N20" s="328"/>
      <c r="O20" s="328"/>
      <c r="P20" s="328"/>
      <c r="Q20" s="328"/>
      <c r="R20" s="328"/>
      <c r="S20" s="328"/>
      <c r="T20" s="328"/>
      <c r="U20" s="328"/>
      <c r="V20" s="320"/>
      <c r="W20" s="320"/>
      <c r="X20" s="320"/>
      <c r="Y20" s="320"/>
      <c r="Z20" s="320"/>
      <c r="AA20" s="320"/>
      <c r="AB20" s="320"/>
      <c r="AC20" s="320"/>
      <c r="AD20" s="320"/>
      <c r="AE20" s="7"/>
    </row>
    <row r="21" spans="1:31" ht="17.25" customHeight="1" x14ac:dyDescent="0.25">
      <c r="A21" s="97"/>
      <c r="B21" s="13"/>
      <c r="C21" s="14"/>
      <c r="D21" s="14"/>
      <c r="E21" s="14"/>
      <c r="F21" s="15"/>
      <c r="G21" s="78"/>
      <c r="H21" s="78"/>
      <c r="I21" s="78"/>
      <c r="J21" s="78"/>
      <c r="K21" s="78"/>
      <c r="L21" s="78"/>
      <c r="M21" s="9"/>
      <c r="N21" s="328"/>
      <c r="O21" s="328"/>
      <c r="P21" s="328"/>
      <c r="Q21" s="328"/>
      <c r="R21" s="328"/>
      <c r="S21" s="328"/>
      <c r="T21" s="328"/>
      <c r="U21" s="328"/>
      <c r="V21" s="320"/>
      <c r="W21" s="320"/>
      <c r="X21" s="320"/>
      <c r="Y21" s="320"/>
      <c r="Z21" s="320"/>
      <c r="AA21" s="320"/>
      <c r="AB21" s="320"/>
      <c r="AC21" s="320"/>
      <c r="AD21" s="320"/>
      <c r="AE21" s="7"/>
    </row>
    <row r="22" spans="1:31" ht="17.25" customHeight="1" x14ac:dyDescent="0.25">
      <c r="A22" s="97"/>
      <c r="B22" s="8"/>
      <c r="C22" s="34" t="s">
        <v>13</v>
      </c>
      <c r="D22" s="89"/>
      <c r="E22" s="80"/>
      <c r="F22" s="7"/>
      <c r="G22" s="78"/>
      <c r="H22" s="78"/>
      <c r="I22" s="78"/>
      <c r="J22" s="78"/>
      <c r="K22" s="78"/>
      <c r="L22" s="78"/>
      <c r="M22" s="9"/>
      <c r="N22" s="328"/>
      <c r="O22" s="328"/>
      <c r="P22" s="328"/>
      <c r="Q22" s="328"/>
      <c r="R22" s="328"/>
      <c r="S22" s="328"/>
      <c r="T22" s="328"/>
      <c r="U22" s="328"/>
      <c r="V22" s="320"/>
      <c r="W22" s="320"/>
      <c r="X22" s="320"/>
      <c r="Y22" s="320"/>
      <c r="Z22" s="320"/>
      <c r="AA22" s="320"/>
      <c r="AB22" s="320"/>
      <c r="AC22" s="320"/>
      <c r="AD22" s="320"/>
      <c r="AE22" s="7"/>
    </row>
    <row r="23" spans="1:31" ht="17.25" customHeight="1" x14ac:dyDescent="0.25">
      <c r="A23" s="97"/>
      <c r="B23" s="8"/>
      <c r="C23" s="80" t="s">
        <v>15</v>
      </c>
      <c r="D23" s="89"/>
      <c r="E23" s="80"/>
      <c r="F23" s="7"/>
      <c r="G23" s="78"/>
      <c r="H23" s="78"/>
      <c r="I23" s="78"/>
      <c r="J23" s="78"/>
      <c r="K23" s="78"/>
      <c r="L23" s="78"/>
      <c r="M23" s="9"/>
      <c r="N23" s="328"/>
      <c r="O23" s="328"/>
      <c r="P23" s="328"/>
      <c r="Q23" s="328"/>
      <c r="R23" s="328"/>
      <c r="S23" s="328"/>
      <c r="T23" s="328"/>
      <c r="U23" s="328"/>
      <c r="V23" s="320"/>
      <c r="W23" s="320"/>
      <c r="X23" s="320"/>
      <c r="Y23" s="320"/>
      <c r="Z23" s="320"/>
      <c r="AA23" s="320"/>
      <c r="AB23" s="320"/>
      <c r="AC23" s="320"/>
      <c r="AD23" s="320"/>
      <c r="AE23" s="7"/>
    </row>
    <row r="24" spans="1:31" ht="17.25" customHeight="1" x14ac:dyDescent="0.25">
      <c r="A24" s="8"/>
      <c r="B24" s="99"/>
      <c r="C24" s="80"/>
      <c r="D24" s="80"/>
      <c r="E24" s="80"/>
      <c r="F24" s="7"/>
      <c r="G24" s="78"/>
      <c r="H24" s="78"/>
      <c r="I24" s="78"/>
      <c r="J24" s="78"/>
      <c r="K24" s="78"/>
      <c r="L24" s="78"/>
      <c r="M24" s="9"/>
      <c r="N24" s="328"/>
      <c r="O24" s="328"/>
      <c r="P24" s="328"/>
      <c r="Q24" s="328"/>
      <c r="R24" s="328"/>
      <c r="S24" s="328"/>
      <c r="T24" s="328"/>
      <c r="U24" s="328"/>
      <c r="V24" s="320"/>
      <c r="W24" s="320"/>
      <c r="X24" s="320"/>
      <c r="Y24" s="320"/>
      <c r="Z24" s="320"/>
      <c r="AA24" s="320"/>
      <c r="AB24" s="320"/>
      <c r="AC24" s="320"/>
      <c r="AD24" s="320"/>
      <c r="AE24" s="7"/>
    </row>
    <row r="25" spans="1:31" ht="26.25" customHeight="1" x14ac:dyDescent="0.25">
      <c r="A25" s="97"/>
      <c r="B25" s="321" t="s">
        <v>60</v>
      </c>
      <c r="C25" s="322"/>
      <c r="D25" s="322"/>
      <c r="E25" s="90"/>
      <c r="F25" s="75" t="s">
        <v>58</v>
      </c>
      <c r="G25" s="78"/>
      <c r="H25" s="78"/>
      <c r="I25" s="78"/>
      <c r="J25" s="78"/>
      <c r="K25" s="78"/>
      <c r="L25" s="78"/>
      <c r="M25" s="9"/>
      <c r="N25" s="328"/>
      <c r="O25" s="328"/>
      <c r="P25" s="328"/>
      <c r="Q25" s="328"/>
      <c r="R25" s="328"/>
      <c r="S25" s="328"/>
      <c r="T25" s="328"/>
      <c r="U25" s="328"/>
      <c r="V25" s="320"/>
      <c r="W25" s="320"/>
      <c r="X25" s="320"/>
      <c r="Y25" s="320"/>
      <c r="Z25" s="320"/>
      <c r="AA25" s="320"/>
      <c r="AB25" s="320"/>
      <c r="AC25" s="320"/>
      <c r="AD25" s="320"/>
      <c r="AE25" s="7"/>
    </row>
    <row r="26" spans="1:31" ht="28.5" customHeight="1" thickBot="1" x14ac:dyDescent="0.3">
      <c r="A26" s="98"/>
      <c r="B26" s="10"/>
      <c r="C26" s="11"/>
      <c r="D26" s="11"/>
      <c r="E26" s="12"/>
      <c r="F26" s="76" t="s">
        <v>59</v>
      </c>
      <c r="G26" s="78"/>
      <c r="H26" s="78"/>
      <c r="I26" s="78"/>
      <c r="J26" s="78"/>
      <c r="K26" s="78"/>
      <c r="L26" s="78"/>
      <c r="M26" s="9"/>
      <c r="N26" s="328"/>
      <c r="O26" s="328"/>
      <c r="P26" s="328"/>
      <c r="Q26" s="328"/>
      <c r="R26" s="328"/>
      <c r="S26" s="328"/>
      <c r="T26" s="328"/>
      <c r="U26" s="328"/>
      <c r="V26" s="320"/>
      <c r="W26" s="320"/>
      <c r="X26" s="320"/>
      <c r="Y26" s="320"/>
      <c r="Z26" s="320"/>
      <c r="AA26" s="320"/>
      <c r="AB26" s="320"/>
      <c r="AC26" s="320"/>
      <c r="AD26" s="320"/>
      <c r="AE26" s="7"/>
    </row>
    <row r="27" spans="1:31" ht="24.75" customHeight="1" thickBot="1" x14ac:dyDescent="0.3">
      <c r="A27" s="95"/>
      <c r="B27" s="79"/>
      <c r="C27" s="79"/>
      <c r="D27" s="79"/>
      <c r="E27" s="79"/>
      <c r="F27" s="79"/>
      <c r="G27" s="79"/>
      <c r="H27" s="79"/>
      <c r="I27" s="79"/>
      <c r="J27" s="79"/>
      <c r="K27" s="79"/>
      <c r="L27" s="79"/>
      <c r="M27" s="79"/>
      <c r="N27" s="79"/>
      <c r="O27" s="78"/>
      <c r="P27" s="78"/>
      <c r="Q27" s="79"/>
      <c r="R27" s="79"/>
      <c r="S27" s="79"/>
      <c r="T27" s="79"/>
      <c r="U27" s="79"/>
      <c r="V27" s="320"/>
      <c r="W27" s="320"/>
      <c r="X27" s="320"/>
      <c r="Y27" s="320"/>
      <c r="Z27" s="320"/>
      <c r="AA27" s="320"/>
      <c r="AB27" s="320"/>
      <c r="AC27" s="320"/>
      <c r="AD27" s="320"/>
      <c r="AE27" s="7"/>
    </row>
    <row r="28" spans="1:31" x14ac:dyDescent="0.25">
      <c r="A28" s="290" t="s">
        <v>39</v>
      </c>
      <c r="B28" s="291"/>
      <c r="C28" s="291"/>
      <c r="D28" s="291"/>
      <c r="E28" s="291"/>
      <c r="F28" s="291"/>
      <c r="G28" s="291"/>
      <c r="H28" s="291"/>
      <c r="I28" s="291"/>
      <c r="J28" s="291"/>
      <c r="K28" s="292"/>
      <c r="L28" s="79"/>
      <c r="M28" s="79"/>
      <c r="N28" s="79"/>
      <c r="O28" s="78"/>
      <c r="P28" s="78"/>
      <c r="Q28" s="79"/>
      <c r="R28" s="79"/>
      <c r="S28" s="79"/>
      <c r="T28" s="79"/>
      <c r="U28" s="79"/>
      <c r="V28" s="79"/>
      <c r="W28" s="79"/>
      <c r="X28" s="79"/>
      <c r="Y28" s="79"/>
      <c r="Z28" s="79"/>
      <c r="AA28" s="79"/>
      <c r="AB28" s="79"/>
      <c r="AC28" s="79"/>
      <c r="AD28" s="79"/>
      <c r="AE28" s="7"/>
    </row>
    <row r="29" spans="1:31" ht="13.8" thickBot="1" x14ac:dyDescent="0.3">
      <c r="A29" s="293"/>
      <c r="B29" s="294"/>
      <c r="C29" s="294"/>
      <c r="D29" s="294"/>
      <c r="E29" s="294"/>
      <c r="F29" s="294"/>
      <c r="G29" s="294"/>
      <c r="H29" s="294"/>
      <c r="I29" s="294"/>
      <c r="J29" s="294"/>
      <c r="K29" s="295"/>
      <c r="L29" s="79"/>
      <c r="M29" s="79"/>
      <c r="N29" s="79"/>
      <c r="O29" s="78"/>
      <c r="P29" s="78"/>
      <c r="Q29" s="79"/>
      <c r="R29" s="79"/>
      <c r="S29" s="79"/>
      <c r="T29" s="79"/>
      <c r="U29" s="79"/>
      <c r="V29" s="79"/>
      <c r="W29" s="79"/>
      <c r="X29" s="79"/>
      <c r="Y29" s="79"/>
      <c r="Z29" s="79"/>
      <c r="AA29" s="79"/>
      <c r="AB29" s="79"/>
      <c r="AC29" s="79"/>
      <c r="AD29" s="79"/>
      <c r="AE29" s="7"/>
    </row>
    <row r="30" spans="1:31" ht="24.75" customHeight="1" x14ac:dyDescent="0.25">
      <c r="A30" s="296"/>
      <c r="B30" s="297"/>
      <c r="C30" s="297"/>
      <c r="D30" s="297"/>
      <c r="E30" s="297"/>
      <c r="F30" s="297"/>
      <c r="G30" s="297"/>
      <c r="H30" s="297"/>
      <c r="I30" s="297"/>
      <c r="J30" s="297"/>
      <c r="K30" s="298"/>
      <c r="L30" s="79"/>
      <c r="M30" s="79"/>
      <c r="N30" s="79"/>
      <c r="O30" s="78"/>
      <c r="P30" s="78"/>
      <c r="Q30" s="79"/>
      <c r="R30" s="79"/>
      <c r="S30" s="79"/>
      <c r="T30" s="79"/>
      <c r="U30" s="79"/>
      <c r="V30" s="79"/>
      <c r="W30" s="79"/>
      <c r="X30" s="79"/>
      <c r="Y30" s="79"/>
      <c r="Z30" s="79"/>
      <c r="AA30" s="79"/>
      <c r="AB30" s="79"/>
      <c r="AC30" s="79"/>
      <c r="AD30" s="79"/>
      <c r="AE30" s="7"/>
    </row>
    <row r="31" spans="1:31" ht="24.75" customHeight="1" x14ac:dyDescent="0.25">
      <c r="A31" s="299"/>
      <c r="B31" s="300"/>
      <c r="C31" s="300"/>
      <c r="D31" s="300"/>
      <c r="E31" s="300"/>
      <c r="F31" s="300"/>
      <c r="G31" s="300"/>
      <c r="H31" s="300"/>
      <c r="I31" s="300"/>
      <c r="J31" s="300"/>
      <c r="K31" s="301"/>
      <c r="L31" s="79"/>
      <c r="M31" s="79"/>
      <c r="N31" s="79"/>
      <c r="O31" s="78"/>
      <c r="P31" s="78"/>
      <c r="Q31" s="79"/>
      <c r="R31" s="79"/>
      <c r="S31" s="79"/>
      <c r="T31" s="79"/>
      <c r="U31" s="79"/>
      <c r="V31" s="79"/>
      <c r="W31" s="79"/>
      <c r="X31" s="79"/>
      <c r="Y31" s="79"/>
      <c r="Z31" s="79"/>
      <c r="AA31" s="79"/>
      <c r="AB31" s="79"/>
      <c r="AC31" s="79"/>
      <c r="AD31" s="79"/>
      <c r="AE31" s="7"/>
    </row>
    <row r="32" spans="1:31" ht="24.75" customHeight="1" x14ac:dyDescent="0.25">
      <c r="A32" s="299"/>
      <c r="B32" s="300"/>
      <c r="C32" s="300"/>
      <c r="D32" s="300"/>
      <c r="E32" s="300"/>
      <c r="F32" s="300"/>
      <c r="G32" s="300"/>
      <c r="H32" s="300"/>
      <c r="I32" s="300"/>
      <c r="J32" s="300"/>
      <c r="K32" s="301"/>
      <c r="L32" s="79"/>
      <c r="M32" s="79"/>
      <c r="N32" s="79"/>
      <c r="O32" s="78"/>
      <c r="P32" s="78"/>
      <c r="Q32" s="79"/>
      <c r="R32" s="79"/>
      <c r="S32" s="79"/>
      <c r="T32" s="79"/>
      <c r="U32" s="79"/>
      <c r="V32" s="79"/>
      <c r="W32" s="79"/>
      <c r="X32" s="79"/>
      <c r="Y32" s="79"/>
      <c r="Z32" s="79"/>
      <c r="AA32" s="79"/>
      <c r="AB32" s="79"/>
      <c r="AC32" s="79"/>
      <c r="AD32" s="79"/>
      <c r="AE32" s="7"/>
    </row>
    <row r="33" spans="1:31" ht="24.75" customHeight="1" x14ac:dyDescent="0.25">
      <c r="A33" s="299"/>
      <c r="B33" s="300"/>
      <c r="C33" s="300"/>
      <c r="D33" s="300"/>
      <c r="E33" s="300"/>
      <c r="F33" s="300"/>
      <c r="G33" s="300"/>
      <c r="H33" s="300"/>
      <c r="I33" s="300"/>
      <c r="J33" s="300"/>
      <c r="K33" s="301"/>
      <c r="L33" s="79"/>
      <c r="M33" s="79"/>
      <c r="N33" s="79"/>
      <c r="O33" s="78"/>
      <c r="P33" s="78"/>
      <c r="Q33" s="79"/>
      <c r="R33" s="79"/>
      <c r="S33" s="79"/>
      <c r="T33" s="79"/>
      <c r="U33" s="79"/>
      <c r="V33" s="79"/>
      <c r="W33" s="79"/>
      <c r="X33" s="79"/>
      <c r="Y33" s="79"/>
      <c r="Z33" s="79"/>
      <c r="AA33" s="79"/>
      <c r="AB33" s="79"/>
      <c r="AC33" s="79"/>
      <c r="AD33" s="79"/>
      <c r="AE33" s="7"/>
    </row>
    <row r="34" spans="1:31" ht="24.75" customHeight="1" x14ac:dyDescent="0.25">
      <c r="A34" s="299"/>
      <c r="B34" s="300"/>
      <c r="C34" s="300"/>
      <c r="D34" s="300"/>
      <c r="E34" s="300"/>
      <c r="F34" s="300"/>
      <c r="G34" s="300"/>
      <c r="H34" s="300"/>
      <c r="I34" s="300"/>
      <c r="J34" s="300"/>
      <c r="K34" s="301"/>
      <c r="L34" s="79"/>
      <c r="M34" s="79"/>
      <c r="N34" s="79"/>
      <c r="O34" s="78"/>
      <c r="P34" s="78"/>
      <c r="Q34" s="79"/>
      <c r="R34" s="79"/>
      <c r="S34" s="79"/>
      <c r="T34" s="79"/>
      <c r="U34" s="79"/>
      <c r="V34" s="79"/>
      <c r="W34" s="79"/>
      <c r="X34" s="79"/>
      <c r="Y34" s="79"/>
      <c r="Z34" s="79"/>
      <c r="AA34" s="79"/>
      <c r="AB34" s="79"/>
      <c r="AC34" s="79"/>
      <c r="AD34" s="79"/>
      <c r="AE34" s="7"/>
    </row>
    <row r="35" spans="1:31" ht="52.5" customHeight="1" x14ac:dyDescent="0.25">
      <c r="A35" s="307" t="s">
        <v>41</v>
      </c>
      <c r="B35" s="308"/>
      <c r="C35" s="348" t="s">
        <v>67</v>
      </c>
      <c r="D35" s="348"/>
      <c r="E35" s="348"/>
      <c r="F35" s="348"/>
      <c r="G35" s="348"/>
      <c r="H35" s="348"/>
      <c r="I35" s="348"/>
      <c r="J35" s="348"/>
      <c r="K35" s="349"/>
      <c r="L35" s="100"/>
      <c r="M35" s="100"/>
      <c r="N35" s="100"/>
      <c r="O35" s="78"/>
      <c r="P35" s="78"/>
      <c r="Q35" s="79"/>
      <c r="R35" s="79"/>
      <c r="S35" s="79"/>
      <c r="T35" s="79"/>
      <c r="U35" s="79"/>
      <c r="V35" s="79"/>
      <c r="W35" s="79"/>
      <c r="X35" s="79"/>
      <c r="Y35" s="79"/>
      <c r="Z35" s="79"/>
      <c r="AA35" s="79"/>
      <c r="AB35" s="79"/>
      <c r="AC35" s="79"/>
      <c r="AD35" s="79"/>
      <c r="AE35" s="7"/>
    </row>
    <row r="36" spans="1:31" ht="13.8" thickBot="1" x14ac:dyDescent="0.3">
      <c r="A36" s="95"/>
      <c r="B36" s="79"/>
      <c r="C36" s="79"/>
      <c r="D36" s="79"/>
      <c r="E36" s="79"/>
      <c r="F36" s="79"/>
      <c r="G36" s="101"/>
      <c r="H36" s="101"/>
      <c r="I36" s="79"/>
      <c r="J36" s="79"/>
      <c r="K36" s="79"/>
      <c r="L36" s="79"/>
      <c r="M36" s="79"/>
      <c r="N36" s="79"/>
      <c r="O36" s="79"/>
      <c r="P36" s="79"/>
      <c r="Q36" s="79"/>
      <c r="R36" s="79"/>
      <c r="S36" s="79"/>
      <c r="T36" s="79"/>
      <c r="U36" s="79"/>
      <c r="V36" s="79"/>
      <c r="W36" s="79"/>
      <c r="X36" s="79"/>
      <c r="Y36" s="79"/>
      <c r="Z36" s="79"/>
      <c r="AA36" s="79"/>
      <c r="AB36" s="79"/>
      <c r="AC36" s="79"/>
      <c r="AD36" s="79"/>
      <c r="AE36" s="7"/>
    </row>
    <row r="37" spans="1:31" ht="21.75" customHeight="1" thickBot="1" x14ac:dyDescent="0.3">
      <c r="A37" s="303" t="s">
        <v>47</v>
      </c>
      <c r="B37" s="304"/>
      <c r="C37" s="304"/>
      <c r="D37" s="304"/>
      <c r="E37" s="304"/>
      <c r="F37" s="305"/>
      <c r="G37" s="102"/>
      <c r="H37" s="102"/>
      <c r="I37" s="303" t="s">
        <v>46</v>
      </c>
      <c r="J37" s="304"/>
      <c r="K37" s="304"/>
      <c r="L37" s="304"/>
      <c r="M37" s="304"/>
      <c r="N37" s="305"/>
      <c r="O37" s="79"/>
      <c r="P37" s="79"/>
      <c r="Q37" s="79"/>
      <c r="R37" s="79"/>
      <c r="S37" s="79"/>
      <c r="T37" s="79"/>
      <c r="U37" s="79"/>
      <c r="V37" s="79"/>
      <c r="W37" s="79"/>
      <c r="X37" s="79"/>
      <c r="Y37" s="79"/>
      <c r="Z37" s="79"/>
      <c r="AA37" s="79"/>
      <c r="AB37" s="79"/>
      <c r="AC37" s="79"/>
      <c r="AD37" s="79"/>
      <c r="AE37" s="103"/>
    </row>
    <row r="38" spans="1:31" s="108" customFormat="1" ht="30" customHeight="1" x14ac:dyDescent="0.25">
      <c r="A38" s="36"/>
      <c r="B38" s="19" t="s">
        <v>1</v>
      </c>
      <c r="C38" s="19" t="s">
        <v>2</v>
      </c>
      <c r="D38" s="19" t="s">
        <v>69</v>
      </c>
      <c r="E38" s="19" t="s">
        <v>61</v>
      </c>
      <c r="F38" s="37" t="s">
        <v>16</v>
      </c>
      <c r="G38" s="102"/>
      <c r="H38" s="102"/>
      <c r="I38" s="36"/>
      <c r="J38" s="19" t="s">
        <v>1</v>
      </c>
      <c r="K38" s="19" t="s">
        <v>2</v>
      </c>
      <c r="L38" s="19" t="s">
        <v>69</v>
      </c>
      <c r="M38" s="19" t="s">
        <v>61</v>
      </c>
      <c r="N38" s="37" t="s">
        <v>16</v>
      </c>
      <c r="O38" s="79"/>
      <c r="P38" s="79"/>
      <c r="Q38" s="104"/>
      <c r="R38" s="105"/>
      <c r="S38" s="25"/>
      <c r="T38" s="25"/>
      <c r="U38" s="25"/>
      <c r="V38" s="26"/>
      <c r="W38" s="78"/>
      <c r="X38" s="105"/>
      <c r="Y38" s="105"/>
      <c r="Z38" s="105"/>
      <c r="AA38" s="104"/>
      <c r="AB38" s="106"/>
      <c r="AC38" s="104"/>
      <c r="AD38" s="104"/>
      <c r="AE38" s="107"/>
    </row>
    <row r="39" spans="1:31" s="116" customFormat="1" ht="17.25" customHeight="1" x14ac:dyDescent="0.25">
      <c r="A39" s="306" t="s">
        <v>5</v>
      </c>
      <c r="B39" s="350" t="s">
        <v>83</v>
      </c>
      <c r="C39" s="302" t="s">
        <v>4</v>
      </c>
      <c r="D39" s="109" t="s">
        <v>17</v>
      </c>
      <c r="E39" s="109" t="s">
        <v>18</v>
      </c>
      <c r="F39" s="110" t="s">
        <v>19</v>
      </c>
      <c r="G39" s="102"/>
      <c r="H39" s="102"/>
      <c r="I39" s="306" t="s">
        <v>5</v>
      </c>
      <c r="J39" s="350" t="s">
        <v>83</v>
      </c>
      <c r="K39" s="302" t="s">
        <v>4</v>
      </c>
      <c r="L39" s="109" t="s">
        <v>17</v>
      </c>
      <c r="M39" s="109" t="s">
        <v>18</v>
      </c>
      <c r="N39" s="110" t="s">
        <v>19</v>
      </c>
      <c r="O39" s="79"/>
      <c r="P39" s="79"/>
      <c r="Q39" s="111"/>
      <c r="R39" s="100"/>
      <c r="S39" s="100"/>
      <c r="T39" s="100"/>
      <c r="U39" s="100"/>
      <c r="V39" s="100"/>
      <c r="W39" s="100"/>
      <c r="X39" s="100"/>
      <c r="Y39" s="100"/>
      <c r="Z39" s="100"/>
      <c r="AA39" s="112"/>
      <c r="AB39" s="113"/>
      <c r="AC39" s="114"/>
      <c r="AD39" s="114"/>
      <c r="AE39" s="115"/>
    </row>
    <row r="40" spans="1:31" s="116" customFormat="1" ht="14.25" customHeight="1" x14ac:dyDescent="0.25">
      <c r="A40" s="306"/>
      <c r="B40" s="351"/>
      <c r="C40" s="302"/>
      <c r="D40" s="117" t="s">
        <v>14</v>
      </c>
      <c r="E40" s="118" t="s">
        <v>14</v>
      </c>
      <c r="F40" s="119"/>
      <c r="G40" s="102"/>
      <c r="H40" s="102"/>
      <c r="I40" s="306"/>
      <c r="J40" s="351"/>
      <c r="K40" s="302"/>
      <c r="L40" s="117" t="s">
        <v>14</v>
      </c>
      <c r="M40" s="118" t="s">
        <v>14</v>
      </c>
      <c r="N40" s="119"/>
      <c r="O40" s="79"/>
      <c r="P40" s="79"/>
      <c r="Q40" s="111"/>
      <c r="R40" s="100"/>
      <c r="S40" s="100"/>
      <c r="T40" s="100"/>
      <c r="U40" s="100"/>
      <c r="V40" s="100"/>
      <c r="W40" s="100"/>
      <c r="X40" s="100"/>
      <c r="Y40" s="100"/>
      <c r="Z40" s="100"/>
      <c r="AA40" s="112"/>
      <c r="AB40" s="113"/>
      <c r="AC40" s="114"/>
      <c r="AD40" s="114"/>
      <c r="AE40" s="115"/>
    </row>
    <row r="41" spans="1:31" ht="16.5" customHeight="1" x14ac:dyDescent="0.25">
      <c r="A41" s="16">
        <v>1</v>
      </c>
      <c r="B41" s="49"/>
      <c r="C41" s="53"/>
      <c r="D41" s="51"/>
      <c r="E41" s="52"/>
      <c r="F41" s="73" t="e">
        <f>$E$17*SQRT(E41/D41)</f>
        <v>#DIV/0!</v>
      </c>
      <c r="G41" s="102"/>
      <c r="H41" s="102"/>
      <c r="I41" s="16">
        <v>1</v>
      </c>
      <c r="J41" s="49"/>
      <c r="K41" s="50"/>
      <c r="L41" s="51"/>
      <c r="M41" s="52"/>
      <c r="N41" s="73" t="e">
        <f>$E$17*SQRT(M41/L41)</f>
        <v>#DIV/0!</v>
      </c>
      <c r="O41" s="79"/>
      <c r="P41" s="120" t="e">
        <f>ABS(F41-$F$44)</f>
        <v>#DIV/0!</v>
      </c>
      <c r="Q41" s="121"/>
      <c r="R41" s="122"/>
      <c r="S41" s="123"/>
      <c r="T41" s="124"/>
      <c r="U41" s="125"/>
      <c r="V41" s="126"/>
      <c r="W41" s="127"/>
      <c r="X41" s="128"/>
      <c r="Y41" s="129"/>
      <c r="Z41" s="128"/>
      <c r="AA41" s="128"/>
      <c r="AB41" s="130"/>
      <c r="AC41" s="126"/>
      <c r="AD41" s="126"/>
      <c r="AE41" s="131"/>
    </row>
    <row r="42" spans="1:31" ht="16.5" customHeight="1" x14ac:dyDescent="0.25">
      <c r="A42" s="17">
        <v>2</v>
      </c>
      <c r="B42" s="49"/>
      <c r="C42" s="53"/>
      <c r="D42" s="54"/>
      <c r="E42" s="55"/>
      <c r="F42" s="73" t="e">
        <f>$E$17*SQRT(E42/D42)</f>
        <v>#DIV/0!</v>
      </c>
      <c r="G42" s="102"/>
      <c r="H42" s="102"/>
      <c r="I42" s="17">
        <v>2</v>
      </c>
      <c r="J42" s="49"/>
      <c r="K42" s="53"/>
      <c r="L42" s="54"/>
      <c r="M42" s="55"/>
      <c r="N42" s="73" t="e">
        <f>$E$17*SQRT(M42/L42)</f>
        <v>#DIV/0!</v>
      </c>
      <c r="O42" s="79"/>
      <c r="P42" s="120" t="e">
        <f t="shared" ref="P42:P43" si="0">ABS(F42-$F$44)</f>
        <v>#DIV/0!</v>
      </c>
      <c r="Q42" s="121"/>
      <c r="R42" s="122"/>
      <c r="S42" s="132"/>
      <c r="T42" s="124"/>
      <c r="U42" s="133"/>
      <c r="V42" s="134"/>
      <c r="W42" s="127"/>
      <c r="X42" s="128"/>
      <c r="Y42" s="129"/>
      <c r="Z42" s="128"/>
      <c r="AA42" s="128"/>
      <c r="AB42" s="130"/>
      <c r="AC42" s="134"/>
      <c r="AD42" s="134"/>
      <c r="AE42" s="131"/>
    </row>
    <row r="43" spans="1:31" ht="16.5" customHeight="1" thickBot="1" x14ac:dyDescent="0.3">
      <c r="A43" s="18">
        <v>3</v>
      </c>
      <c r="B43" s="56"/>
      <c r="C43" s="57"/>
      <c r="D43" s="58"/>
      <c r="E43" s="59"/>
      <c r="F43" s="74" t="e">
        <f>$E$17*SQRT(E43/D43)</f>
        <v>#DIV/0!</v>
      </c>
      <c r="G43" s="102"/>
      <c r="H43" s="102"/>
      <c r="I43" s="18">
        <v>3</v>
      </c>
      <c r="J43" s="56"/>
      <c r="K43" s="57"/>
      <c r="L43" s="58"/>
      <c r="M43" s="59"/>
      <c r="N43" s="74" t="e">
        <f>$E$17*SQRT(M43/L43)</f>
        <v>#DIV/0!</v>
      </c>
      <c r="O43" s="79"/>
      <c r="P43" s="120" t="e">
        <f t="shared" si="0"/>
        <v>#DIV/0!</v>
      </c>
      <c r="Q43" s="121"/>
      <c r="R43" s="122"/>
      <c r="S43" s="132"/>
      <c r="T43" s="124"/>
      <c r="U43" s="133"/>
      <c r="V43" s="134"/>
      <c r="W43" s="127"/>
      <c r="X43" s="128"/>
      <c r="Y43" s="129"/>
      <c r="Z43" s="128"/>
      <c r="AA43" s="128"/>
      <c r="AB43" s="130"/>
      <c r="AC43" s="134"/>
      <c r="AD43" s="134"/>
      <c r="AE43" s="131"/>
    </row>
    <row r="44" spans="1:31" ht="16.5" customHeight="1" thickBot="1" x14ac:dyDescent="0.3">
      <c r="A44" s="81"/>
      <c r="B44" s="82"/>
      <c r="C44" s="102"/>
      <c r="D44" s="102"/>
      <c r="E44" s="82"/>
      <c r="F44" s="83" t="e">
        <f>AVERAGE(F41:F43)</f>
        <v>#DIV/0!</v>
      </c>
      <c r="G44" s="102"/>
      <c r="H44" s="102"/>
      <c r="I44" s="82"/>
      <c r="J44" s="82"/>
      <c r="K44" s="102"/>
      <c r="L44" s="102"/>
      <c r="M44" s="82"/>
      <c r="N44" s="83" t="e">
        <f>AVERAGE(N41:N43)</f>
        <v>#DIV/0!</v>
      </c>
      <c r="O44" s="79"/>
      <c r="P44" s="120" t="e">
        <f>ABS(N41-$N$44)</f>
        <v>#DIV/0!</v>
      </c>
      <c r="Q44" s="121"/>
      <c r="R44" s="122"/>
      <c r="S44" s="132"/>
      <c r="T44" s="124"/>
      <c r="U44" s="133"/>
      <c r="V44" s="134"/>
      <c r="W44" s="127"/>
      <c r="X44" s="128"/>
      <c r="Y44" s="129"/>
      <c r="Z44" s="128"/>
      <c r="AA44" s="128"/>
      <c r="AB44" s="130"/>
      <c r="AC44" s="134"/>
      <c r="AD44" s="134"/>
      <c r="AE44" s="131"/>
    </row>
    <row r="45" spans="1:31" ht="16.5" customHeight="1" x14ac:dyDescent="0.25">
      <c r="A45" s="81"/>
      <c r="B45" s="84" t="e">
        <f>(AVERAGE(D41:D43,L41:L43))*0.05</f>
        <v>#DIV/0!</v>
      </c>
      <c r="C45" s="102"/>
      <c r="D45" s="102"/>
      <c r="E45" s="82"/>
      <c r="F45" s="82"/>
      <c r="G45" s="102"/>
      <c r="H45" s="102"/>
      <c r="I45" s="276" t="s">
        <v>42</v>
      </c>
      <c r="J45" s="277"/>
      <c r="K45" s="277"/>
      <c r="L45" s="277"/>
      <c r="M45" s="280" t="e">
        <f>AVERAGE(F41:F43,N41:N43)</f>
        <v>#DIV/0!</v>
      </c>
      <c r="N45" s="281"/>
      <c r="O45" s="79"/>
      <c r="P45" s="120" t="e">
        <f t="shared" ref="P45:P46" si="1">ABS(N42-$N$44)</f>
        <v>#DIV/0!</v>
      </c>
      <c r="Q45" s="121"/>
      <c r="R45" s="122"/>
      <c r="S45" s="132"/>
      <c r="T45" s="124"/>
      <c r="U45" s="133"/>
      <c r="V45" s="134"/>
      <c r="W45" s="127"/>
      <c r="X45" s="128"/>
      <c r="Y45" s="129"/>
      <c r="Z45" s="128"/>
      <c r="AA45" s="128"/>
      <c r="AB45" s="130"/>
      <c r="AC45" s="134"/>
      <c r="AD45" s="134"/>
      <c r="AE45" s="131"/>
    </row>
    <row r="46" spans="1:31" ht="16.5" customHeight="1" thickBot="1" x14ac:dyDescent="0.3">
      <c r="A46" s="81"/>
      <c r="B46" s="82"/>
      <c r="C46" s="102"/>
      <c r="D46" s="102"/>
      <c r="E46" s="82"/>
      <c r="F46" s="82"/>
      <c r="G46" s="102"/>
      <c r="H46" s="102"/>
      <c r="I46" s="278"/>
      <c r="J46" s="279"/>
      <c r="K46" s="279"/>
      <c r="L46" s="279"/>
      <c r="M46" s="282"/>
      <c r="N46" s="283"/>
      <c r="O46" s="79"/>
      <c r="P46" s="120" t="e">
        <f t="shared" si="1"/>
        <v>#DIV/0!</v>
      </c>
      <c r="Q46" s="121"/>
      <c r="R46" s="122"/>
      <c r="S46" s="132"/>
      <c r="T46" s="124"/>
      <c r="U46" s="133"/>
      <c r="V46" s="134"/>
      <c r="W46" s="127"/>
      <c r="X46" s="128"/>
      <c r="Y46" s="129"/>
      <c r="Z46" s="128"/>
      <c r="AA46" s="128"/>
      <c r="AB46" s="130"/>
      <c r="AC46" s="134"/>
      <c r="AD46" s="134"/>
      <c r="AE46" s="131"/>
    </row>
    <row r="47" spans="1:31" ht="13.8" thickBot="1" x14ac:dyDescent="0.3">
      <c r="A47" s="135"/>
      <c r="B47" s="136"/>
      <c r="C47" s="137"/>
      <c r="D47" s="138"/>
      <c r="E47" s="138"/>
      <c r="F47" s="102"/>
      <c r="G47" s="102"/>
      <c r="H47" s="102"/>
      <c r="I47" s="139"/>
      <c r="J47" s="139"/>
      <c r="K47" s="139"/>
      <c r="L47" s="139"/>
      <c r="M47" s="139"/>
      <c r="N47" s="139"/>
      <c r="O47" s="140"/>
      <c r="P47" s="78"/>
      <c r="Q47" s="121"/>
      <c r="R47" s="141"/>
      <c r="S47" s="142"/>
      <c r="T47" s="143"/>
      <c r="U47" s="144"/>
      <c r="V47" s="78"/>
      <c r="W47" s="130"/>
      <c r="X47" s="78"/>
      <c r="Y47" s="78"/>
      <c r="Z47" s="130"/>
      <c r="AA47" s="145"/>
      <c r="AB47" s="140"/>
      <c r="AC47" s="78"/>
      <c r="AD47" s="78"/>
      <c r="AE47" s="146"/>
    </row>
    <row r="48" spans="1:31" ht="15" customHeight="1" x14ac:dyDescent="0.25">
      <c r="A48" s="284" t="s">
        <v>20</v>
      </c>
      <c r="B48" s="285"/>
      <c r="C48" s="285"/>
      <c r="D48" s="285"/>
      <c r="E48" s="285"/>
      <c r="F48" s="285"/>
      <c r="G48" s="286"/>
      <c r="H48" s="14"/>
      <c r="I48" s="284" t="s">
        <v>21</v>
      </c>
      <c r="J48" s="335"/>
      <c r="K48" s="336"/>
      <c r="L48" s="78"/>
      <c r="M48" s="147" t="s">
        <v>22</v>
      </c>
      <c r="N48" s="148"/>
      <c r="O48" s="149" t="s">
        <v>45</v>
      </c>
      <c r="P48" s="150"/>
      <c r="Q48" s="150"/>
      <c r="R48" s="150"/>
      <c r="S48" s="150"/>
      <c r="T48" s="150"/>
      <c r="U48" s="151"/>
      <c r="V48" s="311"/>
      <c r="W48" s="312"/>
      <c r="X48" s="312"/>
      <c r="Y48" s="312"/>
      <c r="Z48" s="312"/>
      <c r="AA48" s="78"/>
      <c r="AB48" s="78"/>
      <c r="AC48" s="78"/>
      <c r="AD48" s="78"/>
      <c r="AE48" s="7"/>
    </row>
    <row r="49" spans="1:31" ht="15" customHeight="1" thickBot="1" x14ac:dyDescent="0.3">
      <c r="A49" s="287"/>
      <c r="B49" s="288"/>
      <c r="C49" s="288"/>
      <c r="D49" s="288"/>
      <c r="E49" s="288"/>
      <c r="F49" s="288"/>
      <c r="G49" s="289"/>
      <c r="H49" s="78"/>
      <c r="I49" s="337"/>
      <c r="J49" s="338"/>
      <c r="K49" s="339"/>
      <c r="L49" s="78"/>
      <c r="M49" s="155"/>
      <c r="N49" s="156"/>
      <c r="O49" s="157" t="s">
        <v>49</v>
      </c>
      <c r="P49" s="78"/>
      <c r="Q49" s="78"/>
      <c r="R49" s="78"/>
      <c r="S49" s="78"/>
      <c r="T49" s="78"/>
      <c r="U49" s="115"/>
      <c r="V49" s="311"/>
      <c r="W49" s="312"/>
      <c r="X49" s="312"/>
      <c r="Y49" s="312"/>
      <c r="Z49" s="312"/>
      <c r="AA49" s="78"/>
      <c r="AB49" s="78"/>
      <c r="AC49" s="78"/>
      <c r="AD49" s="78"/>
      <c r="AE49" s="7"/>
    </row>
    <row r="50" spans="1:31" ht="12.75" customHeight="1" x14ac:dyDescent="0.25">
      <c r="A50" s="340" t="s">
        <v>23</v>
      </c>
      <c r="B50" s="341"/>
      <c r="C50" s="159"/>
      <c r="D50" s="159"/>
      <c r="E50" s="159"/>
      <c r="F50" s="77"/>
      <c r="G50" s="160" t="s">
        <v>24</v>
      </c>
      <c r="H50" s="105"/>
      <c r="I50" s="158"/>
      <c r="J50" s="159"/>
      <c r="K50" s="160"/>
      <c r="L50" s="105"/>
      <c r="M50" s="155"/>
      <c r="N50" s="156"/>
      <c r="O50" s="157" t="s">
        <v>66</v>
      </c>
      <c r="P50" s="78"/>
      <c r="Q50" s="78"/>
      <c r="R50" s="78"/>
      <c r="S50" s="78"/>
      <c r="T50" s="78"/>
      <c r="U50" s="7"/>
      <c r="V50" s="311"/>
      <c r="W50" s="312"/>
      <c r="X50" s="312"/>
      <c r="Y50" s="312"/>
      <c r="Z50" s="312"/>
      <c r="AA50" s="78"/>
      <c r="AB50" s="78"/>
      <c r="AC50" s="78"/>
      <c r="AD50" s="78"/>
      <c r="AE50" s="7"/>
    </row>
    <row r="51" spans="1:31" s="116" customFormat="1" ht="13.8" thickBot="1" x14ac:dyDescent="0.3">
      <c r="A51" s="161"/>
      <c r="B51" s="100"/>
      <c r="C51" s="100"/>
      <c r="D51" s="100"/>
      <c r="E51" s="100"/>
      <c r="G51" s="162"/>
      <c r="H51" s="100"/>
      <c r="I51" s="161"/>
      <c r="J51" s="100"/>
      <c r="K51" s="162"/>
      <c r="L51" s="100"/>
      <c r="M51" s="152"/>
      <c r="N51" s="153"/>
      <c r="O51" s="163" t="s">
        <v>25</v>
      </c>
      <c r="P51" s="153"/>
      <c r="Q51" s="153"/>
      <c r="R51" s="153"/>
      <c r="S51" s="153"/>
      <c r="T51" s="153"/>
      <c r="U51" s="154"/>
      <c r="V51" s="311"/>
      <c r="W51" s="312"/>
      <c r="X51" s="312"/>
      <c r="Y51" s="312"/>
      <c r="Z51" s="312"/>
      <c r="AA51" s="100"/>
      <c r="AB51" s="100"/>
      <c r="AC51" s="100"/>
      <c r="AD51" s="100"/>
      <c r="AE51" s="162"/>
    </row>
    <row r="52" spans="1:31" x14ac:dyDescent="0.25">
      <c r="A52" s="97" t="s">
        <v>26</v>
      </c>
      <c r="B52" s="78"/>
      <c r="C52" s="78"/>
      <c r="D52" s="78"/>
      <c r="E52" s="78"/>
      <c r="F52" s="72"/>
      <c r="G52" s="7" t="s">
        <v>27</v>
      </c>
      <c r="H52" s="78"/>
      <c r="I52" s="97"/>
      <c r="J52" s="78"/>
      <c r="K52" s="7"/>
      <c r="L52" s="78"/>
      <c r="M52" s="78"/>
      <c r="N52" s="78"/>
      <c r="O52" s="78"/>
      <c r="P52" s="78"/>
      <c r="Q52" s="78"/>
      <c r="R52" s="78"/>
      <c r="S52" s="78"/>
      <c r="T52" s="78"/>
      <c r="U52" s="78"/>
      <c r="V52" s="78"/>
      <c r="W52" s="78"/>
      <c r="X52" s="78"/>
      <c r="Y52" s="78"/>
      <c r="Z52" s="78"/>
      <c r="AA52" s="78"/>
      <c r="AB52" s="78"/>
      <c r="AC52" s="78"/>
      <c r="AD52" s="78"/>
      <c r="AE52" s="7"/>
    </row>
    <row r="53" spans="1:31" x14ac:dyDescent="0.25">
      <c r="A53" s="97"/>
      <c r="B53" s="78"/>
      <c r="C53" s="78"/>
      <c r="D53" s="78"/>
      <c r="E53" s="78"/>
      <c r="F53" s="78"/>
      <c r="G53" s="7"/>
      <c r="H53" s="78"/>
      <c r="I53" s="97"/>
      <c r="J53" s="78"/>
      <c r="K53" s="7"/>
      <c r="L53" s="78"/>
      <c r="M53" s="78"/>
      <c r="N53" s="78"/>
      <c r="O53" s="78"/>
      <c r="P53" s="78"/>
      <c r="Q53" s="78"/>
      <c r="R53" s="78"/>
      <c r="S53" s="78"/>
      <c r="T53" s="78"/>
      <c r="U53" s="78"/>
      <c r="V53" s="78"/>
      <c r="W53" s="78"/>
      <c r="X53" s="78"/>
      <c r="Y53" s="78"/>
      <c r="Z53" s="78"/>
      <c r="AA53" s="78"/>
      <c r="AB53" s="78"/>
      <c r="AC53" s="78"/>
      <c r="AD53" s="78"/>
      <c r="AE53" s="7"/>
    </row>
    <row r="54" spans="1:31" x14ac:dyDescent="0.25">
      <c r="A54" s="164" t="s">
        <v>28</v>
      </c>
      <c r="B54" s="78"/>
      <c r="C54" s="78"/>
      <c r="D54" s="78"/>
      <c r="E54" s="78"/>
      <c r="F54" s="78"/>
      <c r="G54" s="7"/>
      <c r="H54" s="78"/>
      <c r="I54" s="99"/>
      <c r="J54" s="79" t="str">
        <f>IF(M54=0,"POSITIVO","NEGATIVO")</f>
        <v>POSITIVO</v>
      </c>
      <c r="K54" s="103"/>
      <c r="L54" s="78"/>
      <c r="M54" s="165">
        <f>COUNTIF(P41:P46,"&gt;=0.02")</f>
        <v>0</v>
      </c>
      <c r="N54" s="78"/>
      <c r="O54" s="78"/>
      <c r="P54" s="78"/>
      <c r="Q54" s="78"/>
      <c r="R54" s="78"/>
      <c r="S54" s="78"/>
      <c r="T54" s="78"/>
      <c r="U54" s="78"/>
      <c r="V54" s="78"/>
      <c r="W54" s="78"/>
      <c r="X54" s="78"/>
      <c r="Y54" s="78"/>
      <c r="Z54" s="78"/>
      <c r="AA54" s="78"/>
      <c r="AB54" s="78"/>
      <c r="AC54" s="78"/>
      <c r="AD54" s="78"/>
      <c r="AE54" s="7"/>
    </row>
    <row r="55" spans="1:31" x14ac:dyDescent="0.25">
      <c r="A55" s="166"/>
      <c r="B55" s="78"/>
      <c r="C55" s="78"/>
      <c r="D55" s="78"/>
      <c r="E55" s="78"/>
      <c r="F55" s="78"/>
      <c r="G55" s="7"/>
      <c r="H55" s="78"/>
      <c r="I55" s="97"/>
      <c r="J55" s="78"/>
      <c r="K55" s="7"/>
      <c r="L55" s="78"/>
      <c r="M55" s="78"/>
      <c r="N55" s="320"/>
      <c r="O55" s="320"/>
      <c r="P55" s="320"/>
      <c r="Q55" s="320"/>
      <c r="R55" s="320"/>
      <c r="S55" s="320"/>
      <c r="T55" s="320"/>
      <c r="U55" s="320"/>
      <c r="V55" s="320"/>
      <c r="W55" s="320"/>
      <c r="X55" s="320"/>
      <c r="Y55" s="320"/>
      <c r="Z55" s="320"/>
      <c r="AA55" s="78"/>
      <c r="AB55" s="78"/>
      <c r="AC55" s="78"/>
      <c r="AD55" s="78"/>
      <c r="AE55" s="7"/>
    </row>
    <row r="56" spans="1:31" x14ac:dyDescent="0.25">
      <c r="A56" s="164" t="s">
        <v>48</v>
      </c>
      <c r="B56" s="78"/>
      <c r="C56" s="78"/>
      <c r="D56" s="78"/>
      <c r="E56" s="78"/>
      <c r="F56" s="85" t="e">
        <f>ABS(F44-N44)</f>
        <v>#DIV/0!</v>
      </c>
      <c r="G56" s="7"/>
      <c r="H56" s="78"/>
      <c r="I56" s="97"/>
      <c r="J56" s="79" t="e">
        <f>IF(F56&lt;=0.01,"POSITIVO","NEGATIVO")</f>
        <v>#DIV/0!</v>
      </c>
      <c r="K56" s="7"/>
      <c r="L56" s="78"/>
      <c r="M56" s="78"/>
      <c r="N56" s="320"/>
      <c r="O56" s="320"/>
      <c r="P56" s="320"/>
      <c r="Q56" s="320"/>
      <c r="R56" s="320"/>
      <c r="S56" s="320"/>
      <c r="T56" s="320"/>
      <c r="U56" s="320"/>
      <c r="V56" s="320"/>
      <c r="W56" s="320"/>
      <c r="X56" s="320"/>
      <c r="Y56" s="320"/>
      <c r="Z56" s="320"/>
      <c r="AA56" s="78"/>
      <c r="AB56" s="78"/>
      <c r="AC56" s="78"/>
      <c r="AD56" s="78"/>
      <c r="AE56" s="7"/>
    </row>
    <row r="57" spans="1:31" x14ac:dyDescent="0.25">
      <c r="A57" s="97"/>
      <c r="B57" s="78"/>
      <c r="C57" s="78"/>
      <c r="D57" s="78"/>
      <c r="E57" s="78"/>
      <c r="F57" s="78"/>
      <c r="G57" s="7"/>
      <c r="H57" s="78"/>
      <c r="I57" s="97"/>
      <c r="J57" s="78"/>
      <c r="K57" s="7"/>
      <c r="L57" s="78"/>
      <c r="M57" s="78"/>
      <c r="N57" s="320"/>
      <c r="O57" s="320"/>
      <c r="P57" s="320"/>
      <c r="Q57" s="320"/>
      <c r="R57" s="320"/>
      <c r="S57" s="320"/>
      <c r="T57" s="320"/>
      <c r="U57" s="320"/>
      <c r="V57" s="320"/>
      <c r="W57" s="320"/>
      <c r="X57" s="320"/>
      <c r="Y57" s="320"/>
      <c r="Z57" s="320"/>
      <c r="AA57" s="78"/>
      <c r="AB57" s="78"/>
      <c r="AC57" s="78"/>
      <c r="AD57" s="78"/>
      <c r="AE57" s="7"/>
    </row>
    <row r="58" spans="1:31" x14ac:dyDescent="0.25">
      <c r="A58" s="164" t="s">
        <v>43</v>
      </c>
      <c r="B58" s="78"/>
      <c r="C58" s="78"/>
      <c r="D58" s="78"/>
      <c r="E58" s="78"/>
      <c r="F58" s="72"/>
      <c r="G58" s="7" t="s">
        <v>29</v>
      </c>
      <c r="H58" s="78"/>
      <c r="I58" s="97"/>
      <c r="J58" s="79" t="str">
        <f>IF(F58&lt;0.5,"POSITIVO","NEGATIVO")</f>
        <v>POSITIVO</v>
      </c>
      <c r="K58" s="7"/>
      <c r="L58" s="78"/>
      <c r="M58" s="78"/>
      <c r="N58" s="320"/>
      <c r="O58" s="320"/>
      <c r="P58" s="320"/>
      <c r="Q58" s="320"/>
      <c r="R58" s="320"/>
      <c r="S58" s="320"/>
      <c r="T58" s="320"/>
      <c r="U58" s="320"/>
      <c r="V58" s="320"/>
      <c r="W58" s="320"/>
      <c r="X58" s="320"/>
      <c r="Y58" s="320"/>
      <c r="Z58" s="320"/>
      <c r="AA58" s="78"/>
      <c r="AB58" s="78"/>
      <c r="AC58" s="78"/>
      <c r="AD58" s="78"/>
      <c r="AE58" s="7"/>
    </row>
    <row r="59" spans="1:31" x14ac:dyDescent="0.25">
      <c r="A59" s="97"/>
      <c r="B59" s="78"/>
      <c r="C59" s="78"/>
      <c r="D59" s="78"/>
      <c r="E59" s="78"/>
      <c r="F59" s="78"/>
      <c r="G59" s="7"/>
      <c r="H59" s="78"/>
      <c r="I59" s="97"/>
      <c r="J59" s="78"/>
      <c r="K59" s="7"/>
      <c r="L59" s="78"/>
      <c r="M59" s="78"/>
      <c r="N59" s="320"/>
      <c r="O59" s="320"/>
      <c r="P59" s="320"/>
      <c r="Q59" s="320"/>
      <c r="R59" s="320"/>
      <c r="S59" s="320"/>
      <c r="T59" s="320"/>
      <c r="U59" s="320"/>
      <c r="V59" s="320"/>
      <c r="W59" s="320"/>
      <c r="X59" s="320"/>
      <c r="Y59" s="320"/>
      <c r="Z59" s="320"/>
      <c r="AA59" s="78"/>
      <c r="AB59" s="78"/>
      <c r="AC59" s="78"/>
      <c r="AD59" s="78"/>
      <c r="AE59" s="7"/>
    </row>
    <row r="60" spans="1:31" x14ac:dyDescent="0.25">
      <c r="A60" s="164" t="s">
        <v>44</v>
      </c>
      <c r="B60" s="78"/>
      <c r="C60" s="78"/>
      <c r="D60" s="78"/>
      <c r="E60" s="78"/>
      <c r="F60" s="86">
        <f>(MAX(D41:D43,L41:L43))-(MIN(D41:D43,L41:L43))</f>
        <v>0</v>
      </c>
      <c r="G60" s="167" t="s">
        <v>14</v>
      </c>
      <c r="H60" s="78"/>
      <c r="I60" s="97"/>
      <c r="J60" s="79" t="e">
        <f>IF(F60&lt;=B45,"POSITIVO","NEGATIVO")</f>
        <v>#DIV/0!</v>
      </c>
      <c r="K60" s="7"/>
      <c r="L60" s="78"/>
      <c r="M60" s="78"/>
      <c r="N60" s="78"/>
      <c r="O60" s="78"/>
      <c r="P60" s="78"/>
      <c r="Q60" s="78"/>
      <c r="R60" s="78"/>
      <c r="S60" s="78"/>
      <c r="T60" s="78"/>
      <c r="U60" s="78"/>
      <c r="V60" s="78"/>
      <c r="W60" s="78"/>
      <c r="X60" s="78"/>
      <c r="Y60" s="78"/>
      <c r="Z60" s="78"/>
      <c r="AA60" s="78"/>
      <c r="AB60" s="78"/>
      <c r="AC60" s="78"/>
      <c r="AD60" s="78"/>
      <c r="AE60" s="7"/>
    </row>
    <row r="61" spans="1:31" ht="25.5" customHeight="1" thickBot="1" x14ac:dyDescent="0.3">
      <c r="A61" s="152"/>
      <c r="B61" s="153"/>
      <c r="C61" s="153"/>
      <c r="D61" s="153"/>
      <c r="E61" s="153"/>
      <c r="F61" s="153"/>
      <c r="G61" s="154"/>
      <c r="H61" s="78"/>
      <c r="I61" s="152"/>
      <c r="J61" s="153"/>
      <c r="K61" s="154"/>
      <c r="L61" s="78"/>
      <c r="M61" s="78"/>
      <c r="N61" s="78"/>
      <c r="O61" s="78"/>
      <c r="P61" s="78"/>
      <c r="Q61" s="78"/>
      <c r="R61" s="78"/>
      <c r="S61" s="78"/>
      <c r="T61" s="78"/>
      <c r="U61" s="78"/>
      <c r="V61" s="78"/>
      <c r="W61" s="78"/>
      <c r="X61" s="78"/>
      <c r="Y61" s="78"/>
      <c r="Z61" s="78"/>
      <c r="AA61" s="78"/>
      <c r="AB61" s="78"/>
      <c r="AC61" s="78"/>
      <c r="AD61" s="78"/>
      <c r="AE61" s="7"/>
    </row>
    <row r="62" spans="1:31" ht="42" customHeight="1" thickBot="1" x14ac:dyDescent="0.3">
      <c r="A62" s="168"/>
      <c r="B62" s="169"/>
      <c r="C62" s="170"/>
      <c r="D62" s="170"/>
      <c r="E62" s="170"/>
      <c r="F62" s="102"/>
      <c r="G62" s="102"/>
      <c r="H62" s="102"/>
      <c r="I62" s="139"/>
      <c r="J62" s="139"/>
      <c r="K62" s="139"/>
      <c r="L62" s="139"/>
      <c r="M62" s="139"/>
      <c r="N62" s="139"/>
      <c r="O62" s="170"/>
      <c r="P62" s="170"/>
      <c r="Q62" s="169"/>
      <c r="R62" s="169"/>
      <c r="S62" s="170"/>
      <c r="T62" s="170"/>
      <c r="U62" s="170"/>
      <c r="V62" s="170"/>
      <c r="W62" s="170"/>
      <c r="X62" s="170"/>
      <c r="Y62" s="170"/>
      <c r="Z62" s="170"/>
      <c r="AA62" s="170"/>
      <c r="AB62" s="170"/>
      <c r="AC62" s="170"/>
      <c r="AD62" s="170"/>
      <c r="AE62" s="171"/>
    </row>
    <row r="63" spans="1:31" ht="13.8" thickBot="1" x14ac:dyDescent="0.3">
      <c r="A63" s="303" t="s">
        <v>51</v>
      </c>
      <c r="B63" s="304"/>
      <c r="C63" s="304"/>
      <c r="D63" s="304"/>
      <c r="E63" s="304"/>
      <c r="F63" s="305"/>
      <c r="G63" s="102"/>
      <c r="H63" s="102"/>
      <c r="I63" s="303" t="s">
        <v>52</v>
      </c>
      <c r="J63" s="304"/>
      <c r="K63" s="304"/>
      <c r="L63" s="304"/>
      <c r="M63" s="304"/>
      <c r="N63" s="305"/>
      <c r="O63" s="101"/>
      <c r="P63" s="101"/>
      <c r="Q63" s="101"/>
      <c r="R63" s="101"/>
      <c r="S63" s="101"/>
      <c r="T63" s="101"/>
      <c r="U63" s="101"/>
      <c r="V63" s="101"/>
      <c r="W63" s="101"/>
      <c r="X63" s="101"/>
      <c r="Y63" s="101"/>
      <c r="Z63" s="170"/>
      <c r="AA63" s="170"/>
      <c r="AB63" s="170"/>
      <c r="AC63" s="170"/>
      <c r="AD63" s="170"/>
      <c r="AE63" s="171"/>
    </row>
    <row r="64" spans="1:31" ht="29.25" customHeight="1" x14ac:dyDescent="0.25">
      <c r="A64" s="36"/>
      <c r="B64" s="19" t="s">
        <v>1</v>
      </c>
      <c r="C64" s="19" t="s">
        <v>2</v>
      </c>
      <c r="D64" s="19" t="s">
        <v>69</v>
      </c>
      <c r="E64" s="19" t="s">
        <v>61</v>
      </c>
      <c r="F64" s="37" t="s">
        <v>16</v>
      </c>
      <c r="G64" s="102"/>
      <c r="H64" s="102"/>
      <c r="I64" s="36"/>
      <c r="J64" s="19" t="s">
        <v>1</v>
      </c>
      <c r="K64" s="19" t="s">
        <v>2</v>
      </c>
      <c r="L64" s="19" t="s">
        <v>69</v>
      </c>
      <c r="M64" s="19" t="s">
        <v>61</v>
      </c>
      <c r="N64" s="37" t="s">
        <v>16</v>
      </c>
      <c r="O64" s="101"/>
      <c r="P64" s="101"/>
      <c r="Q64" s="172"/>
      <c r="R64" s="173"/>
      <c r="S64" s="174"/>
      <c r="T64" s="174"/>
      <c r="U64" s="174"/>
      <c r="V64" s="170"/>
      <c r="W64" s="170"/>
      <c r="X64" s="173"/>
      <c r="Y64" s="173"/>
      <c r="Z64" s="170"/>
      <c r="AA64" s="170"/>
      <c r="AB64" s="170"/>
      <c r="AC64" s="170"/>
      <c r="AD64" s="170"/>
      <c r="AE64" s="171"/>
    </row>
    <row r="65" spans="1:31" ht="12.75" customHeight="1" x14ac:dyDescent="0.25">
      <c r="A65" s="306" t="s">
        <v>5</v>
      </c>
      <c r="B65" s="350" t="s">
        <v>83</v>
      </c>
      <c r="C65" s="302" t="s">
        <v>4</v>
      </c>
      <c r="D65" s="109" t="s">
        <v>17</v>
      </c>
      <c r="E65" s="109" t="s">
        <v>18</v>
      </c>
      <c r="F65" s="110" t="s">
        <v>19</v>
      </c>
      <c r="G65" s="102"/>
      <c r="H65" s="102"/>
      <c r="I65" s="306" t="s">
        <v>5</v>
      </c>
      <c r="J65" s="350" t="s">
        <v>83</v>
      </c>
      <c r="K65" s="302" t="s">
        <v>4</v>
      </c>
      <c r="L65" s="109" t="s">
        <v>17</v>
      </c>
      <c r="M65" s="109" t="s">
        <v>18</v>
      </c>
      <c r="N65" s="110" t="s">
        <v>19</v>
      </c>
      <c r="O65" s="101"/>
      <c r="P65" s="101"/>
      <c r="Q65" s="175"/>
      <c r="R65" s="176"/>
      <c r="S65" s="176"/>
      <c r="T65" s="176"/>
      <c r="U65" s="176"/>
      <c r="V65" s="176"/>
      <c r="W65" s="176"/>
      <c r="X65" s="176"/>
      <c r="Y65" s="176"/>
      <c r="Z65" s="170"/>
      <c r="AA65" s="170"/>
      <c r="AB65" s="170"/>
      <c r="AC65" s="170"/>
      <c r="AD65" s="170"/>
      <c r="AE65" s="171"/>
    </row>
    <row r="66" spans="1:31" ht="15.6" x14ac:dyDescent="0.25">
      <c r="A66" s="306"/>
      <c r="B66" s="351"/>
      <c r="C66" s="302"/>
      <c r="D66" s="117" t="s">
        <v>14</v>
      </c>
      <c r="E66" s="118" t="s">
        <v>14</v>
      </c>
      <c r="F66" s="119"/>
      <c r="G66" s="102"/>
      <c r="H66" s="102"/>
      <c r="I66" s="306"/>
      <c r="J66" s="351"/>
      <c r="K66" s="302"/>
      <c r="L66" s="117" t="s">
        <v>14</v>
      </c>
      <c r="M66" s="118" t="s">
        <v>14</v>
      </c>
      <c r="N66" s="119"/>
      <c r="O66" s="101"/>
      <c r="P66" s="101"/>
      <c r="Q66" s="175"/>
      <c r="R66" s="176"/>
      <c r="S66" s="176"/>
      <c r="T66" s="176"/>
      <c r="U66" s="176"/>
      <c r="V66" s="176"/>
      <c r="W66" s="176"/>
      <c r="X66" s="176"/>
      <c r="Y66" s="176"/>
      <c r="Z66" s="170"/>
      <c r="AA66" s="170"/>
      <c r="AB66" s="170"/>
      <c r="AC66" s="170"/>
      <c r="AD66" s="170"/>
      <c r="AE66" s="171"/>
    </row>
    <row r="67" spans="1:31" ht="17.25" customHeight="1" x14ac:dyDescent="0.25">
      <c r="A67" s="16">
        <v>1</v>
      </c>
      <c r="B67" s="49"/>
      <c r="C67" s="53"/>
      <c r="D67" s="51"/>
      <c r="E67" s="52"/>
      <c r="F67" s="73" t="e">
        <f>$E$17*SQRT(E67/D67)</f>
        <v>#DIV/0!</v>
      </c>
      <c r="G67" s="102"/>
      <c r="H67" s="102"/>
      <c r="I67" s="16">
        <v>1</v>
      </c>
      <c r="J67" s="49"/>
      <c r="K67" s="50"/>
      <c r="L67" s="51"/>
      <c r="M67" s="52"/>
      <c r="N67" s="73" t="e">
        <f>$E$17*SQRT(M67/L67)</f>
        <v>#DIV/0!</v>
      </c>
      <c r="O67" s="101"/>
      <c r="P67" s="177" t="e">
        <f>ABS(F67-$F$70)</f>
        <v>#DIV/0!</v>
      </c>
      <c r="Q67" s="178"/>
      <c r="R67" s="179"/>
      <c r="S67" s="180"/>
      <c r="T67" s="136"/>
      <c r="U67" s="181"/>
      <c r="V67" s="182"/>
      <c r="W67" s="183"/>
      <c r="X67" s="184"/>
      <c r="Y67" s="82"/>
      <c r="Z67" s="170"/>
      <c r="AA67" s="170"/>
      <c r="AB67" s="170"/>
      <c r="AC67" s="170"/>
      <c r="AD67" s="170"/>
      <c r="AE67" s="171"/>
    </row>
    <row r="68" spans="1:31" ht="17.25" customHeight="1" x14ac:dyDescent="0.25">
      <c r="A68" s="17">
        <v>2</v>
      </c>
      <c r="B68" s="49"/>
      <c r="C68" s="53"/>
      <c r="D68" s="54"/>
      <c r="E68" s="55"/>
      <c r="F68" s="73" t="e">
        <f>$E$17*SQRT(E68/D68)</f>
        <v>#DIV/0!</v>
      </c>
      <c r="G68" s="102"/>
      <c r="H68" s="102"/>
      <c r="I68" s="17">
        <v>2</v>
      </c>
      <c r="J68" s="49"/>
      <c r="K68" s="53"/>
      <c r="L68" s="54"/>
      <c r="M68" s="55"/>
      <c r="N68" s="73" t="e">
        <f>$E$17*SQRT(M68/L68)</f>
        <v>#DIV/0!</v>
      </c>
      <c r="O68" s="101"/>
      <c r="P68" s="177" t="e">
        <f t="shared" ref="P68:P69" si="2">ABS(F68-$F$70)</f>
        <v>#DIV/0!</v>
      </c>
      <c r="Q68" s="178"/>
      <c r="R68" s="179"/>
      <c r="S68" s="185"/>
      <c r="T68" s="136"/>
      <c r="U68" s="186"/>
      <c r="V68" s="187"/>
      <c r="W68" s="183"/>
      <c r="X68" s="184"/>
      <c r="Y68" s="82"/>
      <c r="Z68" s="170"/>
      <c r="AA68" s="170"/>
      <c r="AB68" s="170"/>
      <c r="AC68" s="170"/>
      <c r="AD68" s="170"/>
      <c r="AE68" s="171"/>
    </row>
    <row r="69" spans="1:31" ht="17.25" customHeight="1" thickBot="1" x14ac:dyDescent="0.3">
      <c r="A69" s="18">
        <v>3</v>
      </c>
      <c r="B69" s="56"/>
      <c r="C69" s="57"/>
      <c r="D69" s="58"/>
      <c r="E69" s="59"/>
      <c r="F69" s="74" t="e">
        <f>$E$17*SQRT(E69/D69)</f>
        <v>#DIV/0!</v>
      </c>
      <c r="G69" s="102"/>
      <c r="H69" s="102"/>
      <c r="I69" s="18">
        <v>3</v>
      </c>
      <c r="J69" s="56"/>
      <c r="K69" s="57"/>
      <c r="L69" s="58"/>
      <c r="M69" s="59"/>
      <c r="N69" s="74" t="e">
        <f>$E$17*SQRT(M69/L69)</f>
        <v>#DIV/0!</v>
      </c>
      <c r="O69" s="101"/>
      <c r="P69" s="177" t="e">
        <f t="shared" si="2"/>
        <v>#DIV/0!</v>
      </c>
      <c r="Q69" s="178"/>
      <c r="R69" s="179"/>
      <c r="S69" s="185"/>
      <c r="T69" s="136"/>
      <c r="U69" s="186"/>
      <c r="V69" s="187"/>
      <c r="W69" s="183"/>
      <c r="X69" s="184"/>
      <c r="Y69" s="82"/>
      <c r="Z69" s="170"/>
      <c r="AA69" s="170"/>
      <c r="AB69" s="170"/>
      <c r="AC69" s="170"/>
      <c r="AD69" s="170"/>
      <c r="AE69" s="171"/>
    </row>
    <row r="70" spans="1:31" ht="13.8" thickBot="1" x14ac:dyDescent="0.3">
      <c r="A70" s="81"/>
      <c r="B70" s="82"/>
      <c r="C70" s="102"/>
      <c r="D70" s="102"/>
      <c r="E70" s="82"/>
      <c r="F70" s="83" t="e">
        <f>AVERAGE(F67:F69)</f>
        <v>#DIV/0!</v>
      </c>
      <c r="G70" s="102"/>
      <c r="H70" s="102"/>
      <c r="I70" s="82"/>
      <c r="J70" s="82"/>
      <c r="K70" s="102"/>
      <c r="L70" s="102"/>
      <c r="M70" s="82"/>
      <c r="N70" s="83" t="e">
        <f>AVERAGE(N67:N69)</f>
        <v>#DIV/0!</v>
      </c>
      <c r="O70" s="101"/>
      <c r="P70" s="177" t="e">
        <f>ABS(N67-$N$70)</f>
        <v>#DIV/0!</v>
      </c>
      <c r="Q70" s="178"/>
      <c r="R70" s="179"/>
      <c r="S70" s="185"/>
      <c r="T70" s="136"/>
      <c r="U70" s="186"/>
      <c r="V70" s="187"/>
      <c r="W70" s="183"/>
      <c r="X70" s="184"/>
      <c r="Y70" s="82"/>
      <c r="Z70" s="170"/>
      <c r="AA70" s="170"/>
      <c r="AB70" s="170"/>
      <c r="AC70" s="170"/>
      <c r="AD70" s="170"/>
      <c r="AE70" s="171"/>
    </row>
    <row r="71" spans="1:31" ht="12.75" customHeight="1" x14ac:dyDescent="0.25">
      <c r="A71" s="81"/>
      <c r="B71" s="84" t="e">
        <f>(AVERAGE(D67:E69,L67:M69))*0.05</f>
        <v>#DIV/0!</v>
      </c>
      <c r="C71" s="102"/>
      <c r="D71" s="102"/>
      <c r="E71" s="82"/>
      <c r="F71" s="82"/>
      <c r="G71" s="102"/>
      <c r="H71" s="102"/>
      <c r="I71" s="276" t="s">
        <v>50</v>
      </c>
      <c r="J71" s="277"/>
      <c r="K71" s="277"/>
      <c r="L71" s="277"/>
      <c r="M71" s="280" t="e">
        <f>AVERAGE(F67:F69,N67:N69)</f>
        <v>#DIV/0!</v>
      </c>
      <c r="N71" s="281"/>
      <c r="O71" s="101"/>
      <c r="P71" s="177" t="e">
        <f t="shared" ref="P71:P72" si="3">ABS(N68-$N$70)</f>
        <v>#DIV/0!</v>
      </c>
      <c r="Q71" s="178"/>
      <c r="R71" s="179"/>
      <c r="S71" s="185"/>
      <c r="T71" s="136"/>
      <c r="U71" s="186"/>
      <c r="V71" s="187"/>
      <c r="W71" s="183"/>
      <c r="X71" s="184"/>
      <c r="Y71" s="82"/>
      <c r="Z71" s="170"/>
      <c r="AA71" s="170"/>
      <c r="AB71" s="170"/>
      <c r="AC71" s="170"/>
      <c r="AD71" s="170"/>
      <c r="AE71" s="171"/>
    </row>
    <row r="72" spans="1:31" ht="13.5" customHeight="1" thickBot="1" x14ac:dyDescent="0.3">
      <c r="A72" s="81"/>
      <c r="B72" s="82"/>
      <c r="C72" s="102"/>
      <c r="D72" s="102"/>
      <c r="E72" s="82"/>
      <c r="F72" s="82"/>
      <c r="G72" s="102"/>
      <c r="H72" s="102"/>
      <c r="I72" s="278"/>
      <c r="J72" s="279"/>
      <c r="K72" s="279"/>
      <c r="L72" s="279"/>
      <c r="M72" s="282"/>
      <c r="N72" s="283"/>
      <c r="O72" s="101"/>
      <c r="P72" s="177" t="e">
        <f t="shared" si="3"/>
        <v>#DIV/0!</v>
      </c>
      <c r="Q72" s="178"/>
      <c r="R72" s="179"/>
      <c r="S72" s="185"/>
      <c r="T72" s="136"/>
      <c r="U72" s="186"/>
      <c r="V72" s="187"/>
      <c r="W72" s="183"/>
      <c r="X72" s="184"/>
      <c r="Y72" s="82"/>
      <c r="Z72" s="170"/>
      <c r="AA72" s="170"/>
      <c r="AB72" s="170"/>
      <c r="AC72" s="170"/>
      <c r="AD72" s="170"/>
      <c r="AE72" s="171"/>
    </row>
    <row r="73" spans="1:31" ht="13.8" thickBot="1" x14ac:dyDescent="0.3">
      <c r="A73" s="135"/>
      <c r="B73" s="136"/>
      <c r="C73" s="137"/>
      <c r="D73" s="138"/>
      <c r="E73" s="138"/>
      <c r="F73" s="102"/>
      <c r="G73" s="102"/>
      <c r="H73" s="102"/>
      <c r="I73" s="139"/>
      <c r="J73" s="139"/>
      <c r="K73" s="139"/>
      <c r="L73" s="139"/>
      <c r="M73" s="139"/>
      <c r="N73" s="139"/>
      <c r="O73" s="188"/>
      <c r="P73" s="170"/>
      <c r="Q73" s="178"/>
      <c r="R73" s="189"/>
      <c r="S73" s="190"/>
      <c r="T73" s="191"/>
      <c r="U73" s="192"/>
      <c r="V73" s="170"/>
      <c r="W73" s="193"/>
      <c r="X73" s="170"/>
      <c r="Y73" s="170"/>
      <c r="Z73" s="170"/>
      <c r="AA73" s="170"/>
      <c r="AB73" s="170"/>
      <c r="AC73" s="170"/>
      <c r="AD73" s="170"/>
      <c r="AE73" s="171"/>
    </row>
    <row r="74" spans="1:31" ht="12.75" customHeight="1" x14ac:dyDescent="0.25">
      <c r="A74" s="284" t="s">
        <v>20</v>
      </c>
      <c r="B74" s="285"/>
      <c r="C74" s="285"/>
      <c r="D74" s="285"/>
      <c r="E74" s="285"/>
      <c r="F74" s="285"/>
      <c r="G74" s="286"/>
      <c r="H74" s="14"/>
      <c r="I74" s="284" t="s">
        <v>30</v>
      </c>
      <c r="J74" s="335"/>
      <c r="K74" s="336"/>
      <c r="L74" s="78"/>
      <c r="M74" s="147" t="s">
        <v>22</v>
      </c>
      <c r="N74" s="148"/>
      <c r="O74" s="149" t="s">
        <v>45</v>
      </c>
      <c r="P74" s="150"/>
      <c r="Q74" s="150"/>
      <c r="R74" s="150"/>
      <c r="S74" s="150"/>
      <c r="T74" s="150"/>
      <c r="U74" s="151"/>
      <c r="V74" s="170"/>
      <c r="W74" s="170"/>
      <c r="X74" s="170"/>
      <c r="Y74" s="170"/>
      <c r="Z74" s="170"/>
      <c r="AA74" s="170"/>
      <c r="AB74" s="170"/>
      <c r="AC74" s="170"/>
      <c r="AD74" s="170"/>
      <c r="AE74" s="171"/>
    </row>
    <row r="75" spans="1:31" ht="15.6" thickBot="1" x14ac:dyDescent="0.3">
      <c r="A75" s="287"/>
      <c r="B75" s="288"/>
      <c r="C75" s="288"/>
      <c r="D75" s="288"/>
      <c r="E75" s="288"/>
      <c r="F75" s="288"/>
      <c r="G75" s="289"/>
      <c r="H75" s="78"/>
      <c r="I75" s="337"/>
      <c r="J75" s="338"/>
      <c r="K75" s="339"/>
      <c r="L75" s="78"/>
      <c r="M75" s="155"/>
      <c r="N75" s="156"/>
      <c r="O75" s="157" t="s">
        <v>62</v>
      </c>
      <c r="P75" s="78"/>
      <c r="Q75" s="78"/>
      <c r="R75" s="78"/>
      <c r="S75" s="78"/>
      <c r="T75" s="78"/>
      <c r="U75" s="115"/>
      <c r="V75" s="170"/>
      <c r="W75" s="170"/>
      <c r="X75" s="170"/>
      <c r="Y75" s="170"/>
      <c r="Z75" s="170"/>
      <c r="AA75" s="170"/>
      <c r="AB75" s="170"/>
      <c r="AC75" s="170"/>
      <c r="AD75" s="170"/>
      <c r="AE75" s="171"/>
    </row>
    <row r="76" spans="1:31" x14ac:dyDescent="0.25">
      <c r="A76" s="340" t="s">
        <v>23</v>
      </c>
      <c r="B76" s="341"/>
      <c r="C76" s="159"/>
      <c r="D76" s="159"/>
      <c r="E76" s="159"/>
      <c r="F76" s="199">
        <f>F50</f>
        <v>0</v>
      </c>
      <c r="G76" s="160" t="s">
        <v>24</v>
      </c>
      <c r="H76" s="105"/>
      <c r="I76" s="158"/>
      <c r="J76" s="159"/>
      <c r="K76" s="160"/>
      <c r="L76" s="105"/>
      <c r="M76" s="155"/>
      <c r="N76" s="156"/>
      <c r="O76" s="157" t="s">
        <v>66</v>
      </c>
      <c r="P76" s="78"/>
      <c r="Q76" s="78"/>
      <c r="R76" s="78"/>
      <c r="S76" s="78"/>
      <c r="T76" s="78"/>
      <c r="U76" s="7"/>
      <c r="V76" s="170"/>
      <c r="W76" s="170"/>
      <c r="X76" s="170"/>
      <c r="Y76" s="170"/>
      <c r="Z76" s="170"/>
      <c r="AA76" s="170"/>
      <c r="AB76" s="170"/>
      <c r="AC76" s="170"/>
      <c r="AD76" s="170"/>
      <c r="AE76" s="171"/>
    </row>
    <row r="77" spans="1:31" ht="13.8" thickBot="1" x14ac:dyDescent="0.3">
      <c r="A77" s="161"/>
      <c r="B77" s="100"/>
      <c r="C77" s="100"/>
      <c r="D77" s="100"/>
      <c r="E77" s="100"/>
      <c r="F77" s="116"/>
      <c r="G77" s="162"/>
      <c r="H77" s="100"/>
      <c r="I77" s="161"/>
      <c r="J77" s="100"/>
      <c r="K77" s="162"/>
      <c r="L77" s="100"/>
      <c r="M77" s="152"/>
      <c r="N77" s="153"/>
      <c r="O77" s="163" t="s">
        <v>25</v>
      </c>
      <c r="P77" s="153"/>
      <c r="Q77" s="153"/>
      <c r="R77" s="153"/>
      <c r="S77" s="153"/>
      <c r="T77" s="153"/>
      <c r="U77" s="154"/>
      <c r="V77" s="170"/>
      <c r="W77" s="170"/>
      <c r="X77" s="170"/>
      <c r="Y77" s="170"/>
      <c r="Z77" s="170"/>
      <c r="AA77" s="170"/>
      <c r="AB77" s="170"/>
      <c r="AC77" s="170"/>
      <c r="AD77" s="170"/>
      <c r="AE77" s="171"/>
    </row>
    <row r="78" spans="1:31" x14ac:dyDescent="0.25">
      <c r="A78" s="97" t="s">
        <v>26</v>
      </c>
      <c r="B78" s="78"/>
      <c r="C78" s="78"/>
      <c r="D78" s="78"/>
      <c r="E78" s="78"/>
      <c r="F78" s="72"/>
      <c r="G78" s="7" t="s">
        <v>27</v>
      </c>
      <c r="H78" s="78"/>
      <c r="I78" s="97"/>
      <c r="J78" s="78"/>
      <c r="K78" s="7"/>
      <c r="L78" s="78"/>
      <c r="M78" s="78"/>
      <c r="N78" s="78"/>
      <c r="O78" s="78"/>
      <c r="P78" s="78"/>
      <c r="Q78" s="78"/>
      <c r="R78" s="78"/>
      <c r="S78" s="78"/>
      <c r="T78" s="78"/>
      <c r="U78" s="78"/>
      <c r="V78" s="170"/>
      <c r="W78" s="170"/>
      <c r="X78" s="170"/>
      <c r="Y78" s="170"/>
      <c r="Z78" s="170"/>
      <c r="AA78" s="170"/>
      <c r="AB78" s="170"/>
      <c r="AC78" s="170"/>
      <c r="AD78" s="170"/>
      <c r="AE78" s="171"/>
    </row>
    <row r="79" spans="1:31" x14ac:dyDescent="0.25">
      <c r="A79" s="97"/>
      <c r="B79" s="78"/>
      <c r="C79" s="78"/>
      <c r="D79" s="78"/>
      <c r="E79" s="78"/>
      <c r="F79" s="78"/>
      <c r="G79" s="7"/>
      <c r="H79" s="78"/>
      <c r="I79" s="97"/>
      <c r="J79" s="78"/>
      <c r="K79" s="7"/>
      <c r="L79" s="78"/>
      <c r="M79" s="78"/>
      <c r="N79" s="78"/>
      <c r="O79" s="78"/>
      <c r="P79" s="78"/>
      <c r="Q79" s="78"/>
      <c r="R79" s="78"/>
      <c r="S79" s="78"/>
      <c r="T79" s="78"/>
      <c r="U79" s="78"/>
      <c r="V79" s="170"/>
      <c r="W79" s="170"/>
      <c r="X79" s="170"/>
      <c r="Y79" s="170"/>
      <c r="Z79" s="170"/>
      <c r="AA79" s="170"/>
      <c r="AB79" s="170"/>
      <c r="AC79" s="170"/>
      <c r="AD79" s="170"/>
      <c r="AE79" s="171"/>
    </row>
    <row r="80" spans="1:31" x14ac:dyDescent="0.25">
      <c r="A80" s="164" t="s">
        <v>28</v>
      </c>
      <c r="B80" s="78"/>
      <c r="C80" s="78"/>
      <c r="D80" s="78"/>
      <c r="E80" s="78"/>
      <c r="F80" s="78"/>
      <c r="G80" s="7"/>
      <c r="H80" s="78"/>
      <c r="I80" s="99"/>
      <c r="J80" s="79" t="str">
        <f>IF(M80=0,"POSITIVO","NEGATIVO")</f>
        <v>POSITIVO</v>
      </c>
      <c r="K80" s="103"/>
      <c r="L80" s="78"/>
      <c r="M80" s="194">
        <f>COUNTIF(P67:P72,"&gt;=0.02")</f>
        <v>0</v>
      </c>
      <c r="N80" s="78"/>
      <c r="O80" s="170"/>
      <c r="P80" s="170"/>
      <c r="Q80" s="170"/>
      <c r="R80" s="170"/>
      <c r="S80" s="170"/>
      <c r="T80" s="170"/>
      <c r="U80" s="170"/>
      <c r="V80" s="170"/>
      <c r="W80" s="170"/>
      <c r="X80" s="170"/>
      <c r="Y80" s="170"/>
      <c r="Z80" s="170"/>
      <c r="AA80" s="170"/>
      <c r="AB80" s="170"/>
      <c r="AC80" s="170"/>
      <c r="AD80" s="170"/>
      <c r="AE80" s="171"/>
    </row>
    <row r="81" spans="1:31" x14ac:dyDescent="0.25">
      <c r="A81" s="166"/>
      <c r="B81" s="78"/>
      <c r="C81" s="78"/>
      <c r="D81" s="78"/>
      <c r="E81" s="78"/>
      <c r="F81" s="78"/>
      <c r="G81" s="7"/>
      <c r="H81" s="78"/>
      <c r="I81" s="97"/>
      <c r="J81" s="78"/>
      <c r="K81" s="7"/>
      <c r="L81" s="78"/>
      <c r="M81" s="78"/>
      <c r="N81" s="78"/>
      <c r="O81" s="170"/>
      <c r="P81" s="170"/>
      <c r="Q81" s="170"/>
      <c r="R81" s="170"/>
      <c r="S81" s="170"/>
      <c r="T81" s="170"/>
      <c r="U81" s="170"/>
      <c r="V81" s="170"/>
      <c r="W81" s="170"/>
      <c r="X81" s="170"/>
      <c r="Y81" s="170"/>
      <c r="Z81" s="170"/>
      <c r="AA81" s="170"/>
      <c r="AB81" s="170"/>
      <c r="AC81" s="170"/>
      <c r="AD81" s="170"/>
      <c r="AE81" s="171"/>
    </row>
    <row r="82" spans="1:31" x14ac:dyDescent="0.25">
      <c r="A82" s="164" t="s">
        <v>64</v>
      </c>
      <c r="B82" s="78"/>
      <c r="C82" s="78"/>
      <c r="D82" s="78"/>
      <c r="E82" s="78"/>
      <c r="F82" s="85" t="e">
        <f>ABS(F70-N70)</f>
        <v>#DIV/0!</v>
      </c>
      <c r="G82" s="7"/>
      <c r="H82" s="78"/>
      <c r="I82" s="97"/>
      <c r="J82" s="79" t="e">
        <f>IF(F82&lt;=0.01,"POSITIVO","NEGATIVO")</f>
        <v>#DIV/0!</v>
      </c>
      <c r="K82" s="7"/>
      <c r="L82" s="78"/>
      <c r="M82" s="78"/>
      <c r="N82" s="78"/>
      <c r="O82" s="170"/>
      <c r="P82" s="170"/>
      <c r="Q82" s="170"/>
      <c r="R82" s="170"/>
      <c r="S82" s="170"/>
      <c r="T82" s="170"/>
      <c r="U82" s="170"/>
      <c r="V82" s="170"/>
      <c r="W82" s="170"/>
      <c r="X82" s="170"/>
      <c r="Y82" s="170"/>
      <c r="Z82" s="170"/>
      <c r="AA82" s="170"/>
      <c r="AB82" s="170"/>
      <c r="AC82" s="170"/>
      <c r="AD82" s="170"/>
      <c r="AE82" s="171"/>
    </row>
    <row r="83" spans="1:31" x14ac:dyDescent="0.25">
      <c r="A83" s="97"/>
      <c r="B83" s="78"/>
      <c r="C83" s="78"/>
      <c r="D83" s="78"/>
      <c r="E83" s="78"/>
      <c r="F83" s="78"/>
      <c r="G83" s="7"/>
      <c r="H83" s="78"/>
      <c r="I83" s="97"/>
      <c r="J83" s="78"/>
      <c r="K83" s="7"/>
      <c r="L83" s="78"/>
      <c r="M83" s="78"/>
      <c r="N83" s="78"/>
      <c r="O83" s="170"/>
      <c r="P83" s="170"/>
      <c r="Q83" s="170"/>
      <c r="R83" s="170"/>
      <c r="S83" s="170"/>
      <c r="T83" s="170"/>
      <c r="U83" s="170"/>
      <c r="V83" s="170"/>
      <c r="W83" s="170"/>
      <c r="X83" s="170"/>
      <c r="Y83" s="170"/>
      <c r="Z83" s="170"/>
      <c r="AA83" s="170"/>
      <c r="AB83" s="170"/>
      <c r="AC83" s="170"/>
      <c r="AD83" s="170"/>
      <c r="AE83" s="171"/>
    </row>
    <row r="84" spans="1:31" x14ac:dyDescent="0.25">
      <c r="A84" s="164" t="s">
        <v>43</v>
      </c>
      <c r="B84" s="78"/>
      <c r="C84" s="78"/>
      <c r="D84" s="78"/>
      <c r="E84" s="78"/>
      <c r="F84" s="72"/>
      <c r="G84" s="7" t="s">
        <v>29</v>
      </c>
      <c r="H84" s="78"/>
      <c r="I84" s="97"/>
      <c r="J84" s="79" t="str">
        <f>IF(F84&lt;0.5,"POSITIVO","NEGATIVO")</f>
        <v>POSITIVO</v>
      </c>
      <c r="K84" s="7"/>
      <c r="L84" s="78"/>
      <c r="M84" s="78"/>
      <c r="N84" s="78"/>
      <c r="O84" s="170"/>
      <c r="P84" s="170"/>
      <c r="Q84" s="170"/>
      <c r="R84" s="170"/>
      <c r="S84" s="170"/>
      <c r="T84" s="170"/>
      <c r="U84" s="170"/>
      <c r="V84" s="170"/>
      <c r="W84" s="170"/>
      <c r="X84" s="170"/>
      <c r="Y84" s="170"/>
      <c r="Z84" s="170"/>
      <c r="AA84" s="170"/>
      <c r="AB84" s="170"/>
      <c r="AC84" s="170"/>
      <c r="AD84" s="170"/>
      <c r="AE84" s="171"/>
    </row>
    <row r="85" spans="1:31" x14ac:dyDescent="0.25">
      <c r="A85" s="97"/>
      <c r="B85" s="78"/>
      <c r="C85" s="78"/>
      <c r="D85" s="78"/>
      <c r="E85" s="78"/>
      <c r="F85" s="78"/>
      <c r="G85" s="7"/>
      <c r="H85" s="78"/>
      <c r="I85" s="97"/>
      <c r="J85" s="78"/>
      <c r="K85" s="7"/>
      <c r="L85" s="78"/>
      <c r="M85" s="78"/>
      <c r="N85" s="78"/>
      <c r="O85" s="170"/>
      <c r="P85" s="170"/>
      <c r="Q85" s="170"/>
      <c r="R85" s="170"/>
      <c r="S85" s="170"/>
      <c r="T85" s="170"/>
      <c r="U85" s="170"/>
      <c r="V85" s="170"/>
      <c r="W85" s="170"/>
      <c r="X85" s="170"/>
      <c r="Y85" s="170"/>
      <c r="Z85" s="170"/>
      <c r="AA85" s="170"/>
      <c r="AB85" s="170"/>
      <c r="AC85" s="170"/>
      <c r="AD85" s="170"/>
      <c r="AE85" s="171"/>
    </row>
    <row r="86" spans="1:31" x14ac:dyDescent="0.25">
      <c r="A86" s="164" t="s">
        <v>44</v>
      </c>
      <c r="B86" s="78"/>
      <c r="C86" s="78"/>
      <c r="D86" s="78"/>
      <c r="E86" s="78"/>
      <c r="F86" s="86">
        <f>(MAX(D67:D69,L67:L69))-(MIN(D67:D69,L67:L69))</f>
        <v>0</v>
      </c>
      <c r="G86" s="167" t="s">
        <v>14</v>
      </c>
      <c r="H86" s="78"/>
      <c r="I86" s="97"/>
      <c r="J86" s="79" t="e">
        <f>IF(F86&lt;=B71,"POSITIVO","NEGATIVO")</f>
        <v>#DIV/0!</v>
      </c>
      <c r="K86" s="7"/>
      <c r="L86" s="78"/>
      <c r="M86" s="78"/>
      <c r="N86" s="78"/>
      <c r="O86" s="78"/>
      <c r="P86" s="78"/>
      <c r="Q86" s="78"/>
      <c r="R86" s="78"/>
      <c r="S86" s="78"/>
      <c r="T86" s="78"/>
      <c r="U86" s="78"/>
      <c r="V86" s="170"/>
      <c r="W86" s="170"/>
      <c r="X86" s="170"/>
      <c r="Y86" s="170"/>
      <c r="Z86" s="170"/>
      <c r="AA86" s="170"/>
      <c r="AB86" s="170"/>
      <c r="AC86" s="170"/>
      <c r="AD86" s="170"/>
      <c r="AE86" s="171"/>
    </row>
    <row r="87" spans="1:31" ht="13.8" thickBot="1" x14ac:dyDescent="0.3">
      <c r="A87" s="152"/>
      <c r="B87" s="153"/>
      <c r="C87" s="153"/>
      <c r="D87" s="153"/>
      <c r="E87" s="153"/>
      <c r="F87" s="153"/>
      <c r="G87" s="154"/>
      <c r="H87" s="78"/>
      <c r="I87" s="152"/>
      <c r="J87" s="153"/>
      <c r="K87" s="154"/>
      <c r="L87" s="78"/>
      <c r="M87" s="78"/>
      <c r="N87" s="78"/>
      <c r="O87" s="78"/>
      <c r="P87" s="78"/>
      <c r="Q87" s="78"/>
      <c r="R87" s="78"/>
      <c r="S87" s="78"/>
      <c r="T87" s="78"/>
      <c r="U87" s="78"/>
      <c r="V87" s="170"/>
      <c r="W87" s="170"/>
      <c r="X87" s="170"/>
      <c r="Y87" s="170"/>
      <c r="Z87" s="170"/>
      <c r="AA87" s="170"/>
      <c r="AB87" s="170"/>
      <c r="AC87" s="170"/>
      <c r="AD87" s="170"/>
      <c r="AE87" s="171"/>
    </row>
    <row r="88" spans="1:31" x14ac:dyDescent="0.25">
      <c r="A88" s="168"/>
      <c r="B88" s="170"/>
      <c r="C88" s="170"/>
      <c r="D88" s="170"/>
      <c r="E88" s="170"/>
      <c r="F88" s="170"/>
      <c r="G88" s="170"/>
      <c r="H88" s="170"/>
      <c r="I88" s="170"/>
      <c r="J88" s="170"/>
      <c r="K88" s="170"/>
      <c r="L88" s="170"/>
      <c r="M88" s="170"/>
      <c r="N88" s="170"/>
      <c r="O88" s="170"/>
      <c r="P88" s="170"/>
      <c r="Q88" s="170"/>
      <c r="R88" s="170"/>
      <c r="S88" s="170"/>
      <c r="T88" s="170"/>
      <c r="U88" s="170"/>
      <c r="V88" s="170"/>
      <c r="W88" s="170"/>
      <c r="X88" s="170"/>
      <c r="Y88" s="170"/>
      <c r="Z88" s="170"/>
      <c r="AA88" s="170"/>
      <c r="AB88" s="170"/>
      <c r="AC88" s="170"/>
      <c r="AD88" s="170"/>
      <c r="AE88" s="171"/>
    </row>
    <row r="89" spans="1:31" ht="13.8" thickBot="1" x14ac:dyDescent="0.3">
      <c r="A89" s="168"/>
      <c r="B89" s="170"/>
      <c r="C89" s="170"/>
      <c r="D89" s="170"/>
      <c r="E89" s="170"/>
      <c r="F89" s="170"/>
      <c r="G89" s="170"/>
      <c r="H89" s="170"/>
      <c r="I89" s="170"/>
      <c r="J89" s="170"/>
      <c r="K89" s="170"/>
      <c r="L89" s="170"/>
      <c r="M89" s="170"/>
      <c r="N89" s="170"/>
      <c r="O89" s="170"/>
      <c r="P89" s="170"/>
      <c r="Q89" s="170"/>
      <c r="R89" s="170"/>
      <c r="S89" s="170"/>
      <c r="T89" s="170"/>
      <c r="U89" s="170"/>
      <c r="V89" s="170"/>
      <c r="W89" s="170"/>
      <c r="X89" s="170"/>
      <c r="Y89" s="170"/>
      <c r="Z89" s="170"/>
      <c r="AA89" s="170"/>
      <c r="AB89" s="170"/>
      <c r="AC89" s="170"/>
      <c r="AD89" s="170"/>
      <c r="AE89" s="171"/>
    </row>
    <row r="90" spans="1:31" ht="13.8" thickBot="1" x14ac:dyDescent="0.3">
      <c r="A90" s="303" t="s">
        <v>53</v>
      </c>
      <c r="B90" s="304"/>
      <c r="C90" s="304"/>
      <c r="D90" s="304"/>
      <c r="E90" s="304"/>
      <c r="F90" s="305"/>
      <c r="G90" s="102"/>
      <c r="H90" s="102"/>
      <c r="I90" s="303" t="s">
        <v>54</v>
      </c>
      <c r="J90" s="304"/>
      <c r="K90" s="304"/>
      <c r="L90" s="304"/>
      <c r="M90" s="304"/>
      <c r="N90" s="305"/>
      <c r="O90" s="79"/>
      <c r="P90" s="79"/>
      <c r="Q90" s="79"/>
      <c r="R90" s="79"/>
      <c r="S90" s="79"/>
      <c r="T90" s="79"/>
      <c r="U90" s="79"/>
      <c r="V90" s="101"/>
      <c r="W90" s="101"/>
      <c r="X90" s="101"/>
      <c r="Y90" s="101"/>
      <c r="Z90" s="170"/>
      <c r="AA90" s="170"/>
      <c r="AB90" s="170"/>
      <c r="AC90" s="170"/>
      <c r="AD90" s="170"/>
      <c r="AE90" s="171"/>
    </row>
    <row r="91" spans="1:31" ht="26.4" x14ac:dyDescent="0.25">
      <c r="A91" s="36"/>
      <c r="B91" s="19" t="s">
        <v>1</v>
      </c>
      <c r="C91" s="19" t="s">
        <v>2</v>
      </c>
      <c r="D91" s="19" t="s">
        <v>69</v>
      </c>
      <c r="E91" s="19" t="s">
        <v>61</v>
      </c>
      <c r="F91" s="37" t="s">
        <v>16</v>
      </c>
      <c r="G91" s="102"/>
      <c r="H91" s="102"/>
      <c r="I91" s="36"/>
      <c r="J91" s="19" t="s">
        <v>1</v>
      </c>
      <c r="K91" s="19" t="s">
        <v>2</v>
      </c>
      <c r="L91" s="19" t="s">
        <v>69</v>
      </c>
      <c r="M91" s="19" t="s">
        <v>61</v>
      </c>
      <c r="N91" s="37" t="s">
        <v>16</v>
      </c>
      <c r="O91" s="79"/>
      <c r="P91" s="79"/>
      <c r="Q91" s="104"/>
      <c r="R91" s="105"/>
      <c r="S91" s="25"/>
      <c r="T91" s="25"/>
      <c r="U91" s="25"/>
      <c r="V91" s="170"/>
      <c r="W91" s="170"/>
      <c r="X91" s="173"/>
      <c r="Y91" s="173"/>
      <c r="Z91" s="170"/>
      <c r="AA91" s="170"/>
      <c r="AB91" s="170"/>
      <c r="AC91" s="170"/>
      <c r="AD91" s="170"/>
      <c r="AE91" s="171"/>
    </row>
    <row r="92" spans="1:31" ht="18" customHeight="1" x14ac:dyDescent="0.25">
      <c r="A92" s="306" t="s">
        <v>5</v>
      </c>
      <c r="B92" s="350" t="s">
        <v>83</v>
      </c>
      <c r="C92" s="302" t="s">
        <v>4</v>
      </c>
      <c r="D92" s="109" t="s">
        <v>17</v>
      </c>
      <c r="E92" s="109" t="s">
        <v>18</v>
      </c>
      <c r="F92" s="110" t="s">
        <v>19</v>
      </c>
      <c r="G92" s="102"/>
      <c r="H92" s="102"/>
      <c r="I92" s="306" t="s">
        <v>5</v>
      </c>
      <c r="J92" s="350" t="s">
        <v>83</v>
      </c>
      <c r="K92" s="302" t="s">
        <v>4</v>
      </c>
      <c r="L92" s="109" t="s">
        <v>17</v>
      </c>
      <c r="M92" s="109" t="s">
        <v>18</v>
      </c>
      <c r="N92" s="110" t="s">
        <v>19</v>
      </c>
      <c r="O92" s="79"/>
      <c r="P92" s="79"/>
      <c r="Q92" s="111"/>
      <c r="R92" s="100"/>
      <c r="S92" s="100"/>
      <c r="T92" s="100"/>
      <c r="U92" s="100"/>
      <c r="V92" s="176"/>
      <c r="W92" s="176"/>
      <c r="X92" s="176"/>
      <c r="Y92" s="176"/>
      <c r="Z92" s="170"/>
      <c r="AA92" s="170"/>
      <c r="AB92" s="170"/>
      <c r="AC92" s="170"/>
      <c r="AD92" s="170"/>
      <c r="AE92" s="171"/>
    </row>
    <row r="93" spans="1:31" ht="15.6" x14ac:dyDescent="0.25">
      <c r="A93" s="306"/>
      <c r="B93" s="351"/>
      <c r="C93" s="302"/>
      <c r="D93" s="117" t="s">
        <v>14</v>
      </c>
      <c r="E93" s="118" t="s">
        <v>14</v>
      </c>
      <c r="F93" s="119"/>
      <c r="G93" s="102"/>
      <c r="H93" s="102"/>
      <c r="I93" s="306"/>
      <c r="J93" s="351"/>
      <c r="K93" s="302"/>
      <c r="L93" s="117" t="s">
        <v>14</v>
      </c>
      <c r="M93" s="118" t="s">
        <v>14</v>
      </c>
      <c r="N93" s="119"/>
      <c r="O93" s="79"/>
      <c r="P93" s="79"/>
      <c r="Q93" s="111"/>
      <c r="R93" s="100"/>
      <c r="S93" s="100"/>
      <c r="T93" s="100"/>
      <c r="U93" s="100"/>
      <c r="V93" s="176"/>
      <c r="W93" s="176"/>
      <c r="X93" s="176"/>
      <c r="Y93" s="176"/>
      <c r="Z93" s="170"/>
      <c r="AA93" s="170"/>
      <c r="AB93" s="170"/>
      <c r="AC93" s="170"/>
      <c r="AD93" s="170"/>
      <c r="AE93" s="171"/>
    </row>
    <row r="94" spans="1:31" ht="17.25" customHeight="1" x14ac:dyDescent="0.25">
      <c r="A94" s="16">
        <v>1</v>
      </c>
      <c r="B94" s="49"/>
      <c r="C94" s="53"/>
      <c r="D94" s="51"/>
      <c r="E94" s="52"/>
      <c r="F94" s="73" t="e">
        <f>$E$17*SQRT(E94/D94)</f>
        <v>#DIV/0!</v>
      </c>
      <c r="G94" s="102"/>
      <c r="H94" s="102"/>
      <c r="I94" s="16">
        <v>1</v>
      </c>
      <c r="J94" s="49"/>
      <c r="K94" s="50"/>
      <c r="L94" s="51"/>
      <c r="M94" s="52"/>
      <c r="N94" s="73" t="e">
        <f>$E$17*SQRT(M94/L94)</f>
        <v>#DIV/0!</v>
      </c>
      <c r="O94" s="79"/>
      <c r="P94" s="195" t="e">
        <f>ABS(F94-$F$97)</f>
        <v>#DIV/0!</v>
      </c>
      <c r="Q94" s="121"/>
      <c r="R94" s="122"/>
      <c r="S94" s="123"/>
      <c r="T94" s="124"/>
      <c r="U94" s="125"/>
      <c r="V94" s="182"/>
      <c r="W94" s="183"/>
      <c r="X94" s="184"/>
      <c r="Y94" s="82"/>
      <c r="Z94" s="170"/>
      <c r="AA94" s="170"/>
      <c r="AB94" s="170"/>
      <c r="AC94" s="170"/>
      <c r="AD94" s="170"/>
      <c r="AE94" s="171"/>
    </row>
    <row r="95" spans="1:31" ht="17.25" customHeight="1" x14ac:dyDescent="0.25">
      <c r="A95" s="17">
        <v>2</v>
      </c>
      <c r="B95" s="49"/>
      <c r="C95" s="53"/>
      <c r="D95" s="54"/>
      <c r="E95" s="55"/>
      <c r="F95" s="73" t="e">
        <f>$E$17*SQRT(E95/D95)</f>
        <v>#DIV/0!</v>
      </c>
      <c r="G95" s="102"/>
      <c r="H95" s="102"/>
      <c r="I95" s="17">
        <v>2</v>
      </c>
      <c r="J95" s="49"/>
      <c r="K95" s="53"/>
      <c r="L95" s="54"/>
      <c r="M95" s="55"/>
      <c r="N95" s="73" t="e">
        <f>$E$17*SQRT(M95/L95)</f>
        <v>#DIV/0!</v>
      </c>
      <c r="O95" s="79"/>
      <c r="P95" s="195" t="e">
        <f t="shared" ref="P95:P96" si="4">ABS(F95-$F$97)</f>
        <v>#DIV/0!</v>
      </c>
      <c r="Q95" s="121"/>
      <c r="R95" s="122"/>
      <c r="S95" s="132"/>
      <c r="T95" s="124"/>
      <c r="U95" s="133"/>
      <c r="V95" s="187"/>
      <c r="W95" s="183"/>
      <c r="X95" s="184"/>
      <c r="Y95" s="82"/>
      <c r="Z95" s="170"/>
      <c r="AA95" s="170"/>
      <c r="AB95" s="170"/>
      <c r="AC95" s="170"/>
      <c r="AD95" s="170"/>
      <c r="AE95" s="171"/>
    </row>
    <row r="96" spans="1:31" ht="17.25" customHeight="1" thickBot="1" x14ac:dyDescent="0.3">
      <c r="A96" s="18">
        <v>3</v>
      </c>
      <c r="B96" s="56"/>
      <c r="C96" s="57"/>
      <c r="D96" s="58"/>
      <c r="E96" s="59"/>
      <c r="F96" s="74" t="e">
        <f>$E$17*SQRT(E96/D96)</f>
        <v>#DIV/0!</v>
      </c>
      <c r="G96" s="102"/>
      <c r="H96" s="102"/>
      <c r="I96" s="18">
        <v>3</v>
      </c>
      <c r="J96" s="56"/>
      <c r="K96" s="57"/>
      <c r="L96" s="58"/>
      <c r="M96" s="59"/>
      <c r="N96" s="74" t="e">
        <f>$E$17*SQRT(M96/L96)</f>
        <v>#DIV/0!</v>
      </c>
      <c r="O96" s="79"/>
      <c r="P96" s="195" t="e">
        <f t="shared" si="4"/>
        <v>#DIV/0!</v>
      </c>
      <c r="Q96" s="121"/>
      <c r="R96" s="122"/>
      <c r="S96" s="132"/>
      <c r="T96" s="124"/>
      <c r="U96" s="133"/>
      <c r="V96" s="187"/>
      <c r="W96" s="183"/>
      <c r="X96" s="184"/>
      <c r="Y96" s="82"/>
      <c r="Z96" s="170"/>
      <c r="AA96" s="170"/>
      <c r="AB96" s="170"/>
      <c r="AC96" s="170"/>
      <c r="AD96" s="170"/>
      <c r="AE96" s="171"/>
    </row>
    <row r="97" spans="1:31" ht="13.8" thickBot="1" x14ac:dyDescent="0.3">
      <c r="A97" s="81"/>
      <c r="B97" s="82"/>
      <c r="C97" s="102"/>
      <c r="D97" s="102"/>
      <c r="E97" s="82"/>
      <c r="F97" s="83" t="e">
        <f>AVERAGE(F94:F96)</f>
        <v>#DIV/0!</v>
      </c>
      <c r="G97" s="102"/>
      <c r="H97" s="102"/>
      <c r="I97" s="82"/>
      <c r="J97" s="82"/>
      <c r="K97" s="102"/>
      <c r="L97" s="102"/>
      <c r="M97" s="82"/>
      <c r="N97" s="83" t="e">
        <f>AVERAGE(N94:N96)</f>
        <v>#DIV/0!</v>
      </c>
      <c r="O97" s="101"/>
      <c r="P97" s="195" t="e">
        <f>ABS(N94-$N$97)</f>
        <v>#DIV/0!</v>
      </c>
      <c r="Q97" s="178"/>
      <c r="R97" s="122"/>
      <c r="S97" s="132"/>
      <c r="T97" s="124"/>
      <c r="U97" s="133"/>
      <c r="V97" s="187"/>
      <c r="W97" s="183"/>
      <c r="X97" s="184"/>
      <c r="Y97" s="82"/>
      <c r="Z97" s="170"/>
      <c r="AA97" s="170"/>
      <c r="AB97" s="170"/>
      <c r="AC97" s="170"/>
      <c r="AD97" s="170"/>
      <c r="AE97" s="171"/>
    </row>
    <row r="98" spans="1:31" ht="12.75" customHeight="1" x14ac:dyDescent="0.25">
      <c r="A98" s="81"/>
      <c r="B98" s="84" t="e">
        <f>(AVERAGE(D94:E96,L94:M96))*0.05</f>
        <v>#DIV/0!</v>
      </c>
      <c r="C98" s="102"/>
      <c r="D98" s="102"/>
      <c r="E98" s="82"/>
      <c r="F98" s="82"/>
      <c r="G98" s="102"/>
      <c r="H98" s="102"/>
      <c r="I98" s="276" t="s">
        <v>55</v>
      </c>
      <c r="J98" s="277"/>
      <c r="K98" s="277"/>
      <c r="L98" s="277"/>
      <c r="M98" s="280" t="e">
        <f>AVERAGE(F94:F96,N94:N96)</f>
        <v>#DIV/0!</v>
      </c>
      <c r="N98" s="281"/>
      <c r="O98" s="79"/>
      <c r="P98" s="195" t="e">
        <f t="shared" ref="P98:P99" si="5">ABS(N95-$N$97)</f>
        <v>#DIV/0!</v>
      </c>
      <c r="Q98" s="121"/>
      <c r="R98" s="122"/>
      <c r="S98" s="132"/>
      <c r="T98" s="124"/>
      <c r="U98" s="133"/>
      <c r="V98" s="187"/>
      <c r="W98" s="183"/>
      <c r="X98" s="184"/>
      <c r="Y98" s="82"/>
      <c r="Z98" s="170"/>
      <c r="AA98" s="170"/>
      <c r="AB98" s="170"/>
      <c r="AC98" s="170"/>
      <c r="AD98" s="170"/>
      <c r="AE98" s="171"/>
    </row>
    <row r="99" spans="1:31" ht="13.5" customHeight="1" thickBot="1" x14ac:dyDescent="0.3">
      <c r="A99" s="81"/>
      <c r="B99" s="82"/>
      <c r="C99" s="102"/>
      <c r="D99" s="102"/>
      <c r="E99" s="82"/>
      <c r="F99" s="82"/>
      <c r="G99" s="102"/>
      <c r="H99" s="102"/>
      <c r="I99" s="278"/>
      <c r="J99" s="279"/>
      <c r="K99" s="279"/>
      <c r="L99" s="279"/>
      <c r="M99" s="282"/>
      <c r="N99" s="283"/>
      <c r="O99" s="79"/>
      <c r="P99" s="195" t="e">
        <f t="shared" si="5"/>
        <v>#DIV/0!</v>
      </c>
      <c r="Q99" s="121"/>
      <c r="R99" s="122"/>
      <c r="S99" s="132"/>
      <c r="T99" s="124"/>
      <c r="U99" s="133"/>
      <c r="V99" s="187"/>
      <c r="W99" s="183"/>
      <c r="X99" s="184"/>
      <c r="Y99" s="82"/>
      <c r="Z99" s="170"/>
      <c r="AA99" s="170"/>
      <c r="AB99" s="170"/>
      <c r="AC99" s="170"/>
      <c r="AD99" s="170"/>
      <c r="AE99" s="171"/>
    </row>
    <row r="100" spans="1:31" ht="13.8" thickBot="1" x14ac:dyDescent="0.3">
      <c r="A100" s="135"/>
      <c r="B100" s="136"/>
      <c r="C100" s="137"/>
      <c r="D100" s="138"/>
      <c r="E100" s="138"/>
      <c r="F100" s="102"/>
      <c r="G100" s="102"/>
      <c r="H100" s="102"/>
      <c r="I100" s="139"/>
      <c r="J100" s="139"/>
      <c r="K100" s="139"/>
      <c r="L100" s="139"/>
      <c r="M100" s="139"/>
      <c r="N100" s="139"/>
      <c r="O100" s="188"/>
      <c r="P100" s="170"/>
      <c r="Q100" s="178"/>
      <c r="R100" s="189"/>
      <c r="S100" s="142"/>
      <c r="T100" s="143"/>
      <c r="U100" s="144"/>
      <c r="V100" s="170"/>
      <c r="W100" s="193"/>
      <c r="X100" s="170"/>
      <c r="Y100" s="170"/>
      <c r="Z100" s="170"/>
      <c r="AA100" s="170"/>
      <c r="AB100" s="170"/>
      <c r="AC100" s="170"/>
      <c r="AD100" s="170"/>
      <c r="AE100" s="171"/>
    </row>
    <row r="101" spans="1:31" ht="12.75" customHeight="1" x14ac:dyDescent="0.25">
      <c r="A101" s="284" t="s">
        <v>20</v>
      </c>
      <c r="B101" s="285"/>
      <c r="C101" s="285"/>
      <c r="D101" s="285"/>
      <c r="E101" s="285"/>
      <c r="F101" s="285"/>
      <c r="G101" s="286"/>
      <c r="H101" s="14"/>
      <c r="I101" s="284" t="s">
        <v>31</v>
      </c>
      <c r="J101" s="335"/>
      <c r="K101" s="336"/>
      <c r="L101" s="78"/>
      <c r="M101" s="147" t="s">
        <v>22</v>
      </c>
      <c r="N101" s="148"/>
      <c r="O101" s="149" t="s">
        <v>45</v>
      </c>
      <c r="P101" s="150"/>
      <c r="Q101" s="150"/>
      <c r="R101" s="150"/>
      <c r="S101" s="150"/>
      <c r="T101" s="150"/>
      <c r="U101" s="151"/>
      <c r="V101" s="170"/>
      <c r="W101" s="170"/>
      <c r="X101" s="170"/>
      <c r="Y101" s="170"/>
      <c r="Z101" s="170"/>
      <c r="AA101" s="170"/>
      <c r="AB101" s="170"/>
      <c r="AC101" s="170"/>
      <c r="AD101" s="170"/>
      <c r="AE101" s="171"/>
    </row>
    <row r="102" spans="1:31" ht="15.6" thickBot="1" x14ac:dyDescent="0.3">
      <c r="A102" s="287"/>
      <c r="B102" s="288"/>
      <c r="C102" s="288"/>
      <c r="D102" s="288"/>
      <c r="E102" s="288"/>
      <c r="F102" s="288"/>
      <c r="G102" s="289"/>
      <c r="H102" s="78"/>
      <c r="I102" s="337"/>
      <c r="J102" s="338"/>
      <c r="K102" s="339"/>
      <c r="L102" s="78"/>
      <c r="M102" s="155"/>
      <c r="N102" s="156"/>
      <c r="O102" s="157" t="s">
        <v>63</v>
      </c>
      <c r="P102" s="78"/>
      <c r="Q102" s="78"/>
      <c r="R102" s="78"/>
      <c r="S102" s="78"/>
      <c r="T102" s="78"/>
      <c r="U102" s="115"/>
      <c r="V102" s="170"/>
      <c r="W102" s="170"/>
      <c r="X102" s="170"/>
      <c r="Y102" s="170"/>
      <c r="Z102" s="170"/>
      <c r="AA102" s="170"/>
      <c r="AB102" s="170"/>
      <c r="AC102" s="170"/>
      <c r="AD102" s="170"/>
      <c r="AE102" s="171"/>
    </row>
    <row r="103" spans="1:31" x14ac:dyDescent="0.25">
      <c r="A103" s="340" t="s">
        <v>23</v>
      </c>
      <c r="B103" s="341"/>
      <c r="C103" s="159"/>
      <c r="D103" s="159"/>
      <c r="E103" s="159"/>
      <c r="F103" s="199">
        <f>F50</f>
        <v>0</v>
      </c>
      <c r="G103" s="160" t="s">
        <v>24</v>
      </c>
      <c r="H103" s="105"/>
      <c r="I103" s="158"/>
      <c r="J103" s="159"/>
      <c r="K103" s="160"/>
      <c r="L103" s="105"/>
      <c r="M103" s="155"/>
      <c r="N103" s="156"/>
      <c r="O103" s="157" t="s">
        <v>66</v>
      </c>
      <c r="P103" s="78"/>
      <c r="Q103" s="78"/>
      <c r="R103" s="78"/>
      <c r="S103" s="78"/>
      <c r="T103" s="78"/>
      <c r="U103" s="7"/>
      <c r="V103" s="170"/>
      <c r="W103" s="170"/>
      <c r="X103" s="170"/>
      <c r="Y103" s="170"/>
      <c r="Z103" s="170"/>
      <c r="AA103" s="170"/>
      <c r="AB103" s="170"/>
      <c r="AC103" s="170"/>
      <c r="AD103" s="170"/>
      <c r="AE103" s="171"/>
    </row>
    <row r="104" spans="1:31" ht="13.8" thickBot="1" x14ac:dyDescent="0.3">
      <c r="A104" s="161"/>
      <c r="B104" s="100"/>
      <c r="C104" s="100"/>
      <c r="D104" s="100"/>
      <c r="E104" s="100"/>
      <c r="F104" s="116"/>
      <c r="G104" s="162"/>
      <c r="H104" s="100"/>
      <c r="I104" s="161"/>
      <c r="J104" s="100"/>
      <c r="K104" s="162"/>
      <c r="L104" s="100"/>
      <c r="M104" s="152"/>
      <c r="N104" s="153"/>
      <c r="O104" s="163" t="s">
        <v>25</v>
      </c>
      <c r="P104" s="153"/>
      <c r="Q104" s="153"/>
      <c r="R104" s="153"/>
      <c r="S104" s="153"/>
      <c r="T104" s="153"/>
      <c r="U104" s="154"/>
      <c r="V104" s="170"/>
      <c r="W104" s="170"/>
      <c r="X104" s="170"/>
      <c r="Y104" s="170"/>
      <c r="Z104" s="170"/>
      <c r="AA104" s="170"/>
      <c r="AB104" s="170"/>
      <c r="AC104" s="170"/>
      <c r="AD104" s="170"/>
      <c r="AE104" s="171"/>
    </row>
    <row r="105" spans="1:31" x14ac:dyDescent="0.25">
      <c r="A105" s="97" t="s">
        <v>26</v>
      </c>
      <c r="B105" s="78"/>
      <c r="C105" s="78"/>
      <c r="D105" s="78"/>
      <c r="E105" s="78"/>
      <c r="F105" s="72"/>
      <c r="G105" s="7" t="s">
        <v>27</v>
      </c>
      <c r="H105" s="78"/>
      <c r="I105" s="97"/>
      <c r="J105" s="78"/>
      <c r="K105" s="7"/>
      <c r="L105" s="78"/>
      <c r="M105" s="78"/>
      <c r="N105" s="78"/>
      <c r="O105" s="78"/>
      <c r="P105" s="78"/>
      <c r="Q105" s="78"/>
      <c r="R105" s="78"/>
      <c r="S105" s="78"/>
      <c r="T105" s="78"/>
      <c r="U105" s="78"/>
      <c r="V105" s="170"/>
      <c r="W105" s="170"/>
      <c r="X105" s="170"/>
      <c r="Y105" s="170"/>
      <c r="Z105" s="170"/>
      <c r="AA105" s="170"/>
      <c r="AB105" s="170"/>
      <c r="AC105" s="170"/>
      <c r="AD105" s="170"/>
      <c r="AE105" s="171"/>
    </row>
    <row r="106" spans="1:31" x14ac:dyDescent="0.25">
      <c r="A106" s="97"/>
      <c r="B106" s="78"/>
      <c r="C106" s="78"/>
      <c r="D106" s="78"/>
      <c r="E106" s="78"/>
      <c r="F106" s="78"/>
      <c r="G106" s="7"/>
      <c r="H106" s="78"/>
      <c r="I106" s="97"/>
      <c r="J106" s="78"/>
      <c r="K106" s="7"/>
      <c r="L106" s="78"/>
      <c r="M106" s="78"/>
      <c r="N106" s="78"/>
      <c r="O106" s="78"/>
      <c r="P106" s="78"/>
      <c r="Q106" s="78"/>
      <c r="R106" s="78"/>
      <c r="S106" s="78"/>
      <c r="T106" s="78"/>
      <c r="U106" s="78"/>
      <c r="V106" s="170"/>
      <c r="W106" s="170"/>
      <c r="X106" s="170"/>
      <c r="Y106" s="170"/>
      <c r="Z106" s="170"/>
      <c r="AA106" s="170"/>
      <c r="AB106" s="170"/>
      <c r="AC106" s="170"/>
      <c r="AD106" s="170"/>
      <c r="AE106" s="171"/>
    </row>
    <row r="107" spans="1:31" x14ac:dyDescent="0.25">
      <c r="A107" s="164" t="s">
        <v>28</v>
      </c>
      <c r="B107" s="78"/>
      <c r="C107" s="78"/>
      <c r="D107" s="78"/>
      <c r="E107" s="78"/>
      <c r="F107" s="78"/>
      <c r="G107" s="7"/>
      <c r="H107" s="78"/>
      <c r="I107" s="99"/>
      <c r="J107" s="79" t="str">
        <f>IF(M107=0,"POSITIVO","NEGATIVO")</f>
        <v>POSITIVO</v>
      </c>
      <c r="K107" s="103"/>
      <c r="L107" s="78"/>
      <c r="M107" s="165">
        <f>COUNTIF(P94:P99,"&gt;=0.02")</f>
        <v>0</v>
      </c>
      <c r="N107" s="78"/>
      <c r="O107" s="170"/>
      <c r="P107" s="170"/>
      <c r="Q107" s="170"/>
      <c r="R107" s="170"/>
      <c r="S107" s="170"/>
      <c r="T107" s="170"/>
      <c r="U107" s="170"/>
      <c r="V107" s="170"/>
      <c r="W107" s="170"/>
      <c r="X107" s="170"/>
      <c r="Y107" s="170"/>
      <c r="Z107" s="170"/>
      <c r="AA107" s="170"/>
      <c r="AB107" s="170"/>
      <c r="AC107" s="170"/>
      <c r="AD107" s="170"/>
      <c r="AE107" s="171"/>
    </row>
    <row r="108" spans="1:31" x14ac:dyDescent="0.25">
      <c r="A108" s="166"/>
      <c r="B108" s="78"/>
      <c r="C108" s="78"/>
      <c r="D108" s="78"/>
      <c r="E108" s="78"/>
      <c r="F108" s="78"/>
      <c r="G108" s="7"/>
      <c r="H108" s="78"/>
      <c r="I108" s="97"/>
      <c r="J108" s="78"/>
      <c r="K108" s="7"/>
      <c r="L108" s="78"/>
      <c r="M108" s="78"/>
      <c r="N108" s="78"/>
      <c r="O108" s="170"/>
      <c r="P108" s="170"/>
      <c r="Q108" s="170"/>
      <c r="R108" s="170"/>
      <c r="S108" s="170"/>
      <c r="T108" s="170"/>
      <c r="U108" s="170"/>
      <c r="V108" s="170"/>
      <c r="W108" s="170"/>
      <c r="X108" s="170"/>
      <c r="Y108" s="170"/>
      <c r="Z108" s="170"/>
      <c r="AA108" s="170"/>
      <c r="AB108" s="170"/>
      <c r="AC108" s="170"/>
      <c r="AD108" s="170"/>
      <c r="AE108" s="171"/>
    </row>
    <row r="109" spans="1:31" x14ac:dyDescent="0.25">
      <c r="A109" s="164" t="s">
        <v>65</v>
      </c>
      <c r="B109" s="78"/>
      <c r="C109" s="78"/>
      <c r="D109" s="78"/>
      <c r="E109" s="78"/>
      <c r="F109" s="85" t="e">
        <f>ABS(F97-N97)</f>
        <v>#DIV/0!</v>
      </c>
      <c r="G109" s="7"/>
      <c r="H109" s="78"/>
      <c r="I109" s="97"/>
      <c r="J109" s="79" t="e">
        <f>IF(F109&lt;=0.01,"POSITIVO","NEGATIVO")</f>
        <v>#DIV/0!</v>
      </c>
      <c r="K109" s="7"/>
      <c r="L109" s="78"/>
      <c r="M109" s="78"/>
      <c r="N109" s="78"/>
      <c r="O109" s="170"/>
      <c r="P109" s="170"/>
      <c r="Q109" s="170"/>
      <c r="R109" s="170"/>
      <c r="S109" s="170"/>
      <c r="T109" s="170"/>
      <c r="U109" s="170"/>
      <c r="V109" s="170"/>
      <c r="W109" s="170"/>
      <c r="X109" s="170"/>
      <c r="Y109" s="170"/>
      <c r="Z109" s="170"/>
      <c r="AA109" s="170"/>
      <c r="AB109" s="170"/>
      <c r="AC109" s="170"/>
      <c r="AD109" s="170"/>
      <c r="AE109" s="171"/>
    </row>
    <row r="110" spans="1:31" x14ac:dyDescent="0.25">
      <c r="A110" s="97"/>
      <c r="B110" s="78"/>
      <c r="C110" s="78"/>
      <c r="D110" s="78"/>
      <c r="E110" s="78"/>
      <c r="F110" s="78"/>
      <c r="G110" s="7"/>
      <c r="H110" s="78"/>
      <c r="I110" s="97"/>
      <c r="J110" s="78"/>
      <c r="K110" s="7"/>
      <c r="L110" s="78"/>
      <c r="M110" s="78"/>
      <c r="N110" s="78"/>
      <c r="O110" s="170"/>
      <c r="P110" s="170"/>
      <c r="Q110" s="170"/>
      <c r="R110" s="170"/>
      <c r="S110" s="170"/>
      <c r="T110" s="170"/>
      <c r="U110" s="170"/>
      <c r="V110" s="170"/>
      <c r="W110" s="170"/>
      <c r="X110" s="170"/>
      <c r="Y110" s="170"/>
      <c r="Z110" s="170"/>
      <c r="AA110" s="170"/>
      <c r="AB110" s="170"/>
      <c r="AC110" s="170"/>
      <c r="AD110" s="170"/>
      <c r="AE110" s="171"/>
    </row>
    <row r="111" spans="1:31" x14ac:dyDescent="0.25">
      <c r="A111" s="164" t="s">
        <v>43</v>
      </c>
      <c r="B111" s="78"/>
      <c r="C111" s="78"/>
      <c r="D111" s="78"/>
      <c r="E111" s="78"/>
      <c r="F111" s="72"/>
      <c r="G111" s="7" t="s">
        <v>29</v>
      </c>
      <c r="H111" s="78"/>
      <c r="I111" s="97"/>
      <c r="J111" s="79" t="str">
        <f>IF(F111&lt;0.5,"POSITIVO","NEGATIVO")</f>
        <v>POSITIVO</v>
      </c>
      <c r="K111" s="7"/>
      <c r="L111" s="78"/>
      <c r="M111" s="78"/>
      <c r="N111" s="78"/>
      <c r="O111" s="170"/>
      <c r="P111" s="170"/>
      <c r="Q111" s="170"/>
      <c r="R111" s="170"/>
      <c r="S111" s="170"/>
      <c r="T111" s="170"/>
      <c r="U111" s="170"/>
      <c r="V111" s="170"/>
      <c r="W111" s="170"/>
      <c r="X111" s="170"/>
      <c r="Y111" s="170"/>
      <c r="Z111" s="170"/>
      <c r="AA111" s="170"/>
      <c r="AB111" s="170"/>
      <c r="AC111" s="170"/>
      <c r="AD111" s="170"/>
      <c r="AE111" s="171"/>
    </row>
    <row r="112" spans="1:31" x14ac:dyDescent="0.25">
      <c r="A112" s="97"/>
      <c r="B112" s="78"/>
      <c r="C112" s="78"/>
      <c r="D112" s="78"/>
      <c r="E112" s="78"/>
      <c r="F112" s="78"/>
      <c r="G112" s="7"/>
      <c r="H112" s="78"/>
      <c r="I112" s="97"/>
      <c r="J112" s="78"/>
      <c r="K112" s="7"/>
      <c r="L112" s="78"/>
      <c r="M112" s="78"/>
      <c r="N112" s="78"/>
      <c r="O112" s="170"/>
      <c r="P112" s="170"/>
      <c r="Q112" s="170"/>
      <c r="R112" s="170"/>
      <c r="S112" s="170"/>
      <c r="T112" s="170"/>
      <c r="U112" s="170"/>
      <c r="V112" s="170"/>
      <c r="W112" s="170"/>
      <c r="X112" s="170"/>
      <c r="Y112" s="170"/>
      <c r="Z112" s="170"/>
      <c r="AA112" s="170"/>
      <c r="AB112" s="170"/>
      <c r="AC112" s="170"/>
      <c r="AD112" s="170"/>
      <c r="AE112" s="171"/>
    </row>
    <row r="113" spans="1:31" x14ac:dyDescent="0.25">
      <c r="A113" s="164" t="s">
        <v>44</v>
      </c>
      <c r="B113" s="78"/>
      <c r="C113" s="78"/>
      <c r="D113" s="78"/>
      <c r="E113" s="78"/>
      <c r="F113" s="86">
        <f>(MAX(D94:D96,L94:L96))-(MIN(D94:D96,L94:L96))</f>
        <v>0</v>
      </c>
      <c r="G113" s="167" t="s">
        <v>14</v>
      </c>
      <c r="H113" s="78"/>
      <c r="I113" s="97"/>
      <c r="J113" s="79" t="e">
        <f>IF(F113&lt;=B98,"POSITIVO","NEGATIVO")</f>
        <v>#DIV/0!</v>
      </c>
      <c r="K113" s="7"/>
      <c r="L113" s="78"/>
      <c r="M113" s="78"/>
      <c r="N113" s="78"/>
      <c r="O113" s="170"/>
      <c r="P113" s="170"/>
      <c r="Q113" s="170"/>
      <c r="R113" s="170"/>
      <c r="S113" s="170"/>
      <c r="T113" s="170"/>
      <c r="U113" s="170"/>
      <c r="V113" s="170"/>
      <c r="W113" s="170"/>
      <c r="X113" s="170"/>
      <c r="Y113" s="170"/>
      <c r="Z113" s="170"/>
      <c r="AA113" s="170"/>
      <c r="AB113" s="170"/>
      <c r="AC113" s="170"/>
      <c r="AD113" s="170"/>
      <c r="AE113" s="171"/>
    </row>
    <row r="114" spans="1:31" ht="13.8" thickBot="1" x14ac:dyDescent="0.3">
      <c r="A114" s="152"/>
      <c r="B114" s="153"/>
      <c r="C114" s="153"/>
      <c r="D114" s="153"/>
      <c r="E114" s="153"/>
      <c r="F114" s="153"/>
      <c r="G114" s="154"/>
      <c r="H114" s="78"/>
      <c r="I114" s="152"/>
      <c r="J114" s="153"/>
      <c r="K114" s="154"/>
      <c r="L114" s="78"/>
      <c r="M114" s="78"/>
      <c r="N114" s="78"/>
      <c r="O114" s="78"/>
      <c r="P114" s="78"/>
      <c r="Q114" s="78"/>
      <c r="R114" s="78"/>
      <c r="S114" s="78"/>
      <c r="T114" s="78"/>
      <c r="U114" s="78"/>
      <c r="V114" s="170"/>
      <c r="W114" s="170"/>
      <c r="X114" s="170"/>
      <c r="Y114" s="170"/>
      <c r="Z114" s="170"/>
      <c r="AA114" s="170"/>
      <c r="AB114" s="170"/>
      <c r="AC114" s="170"/>
      <c r="AD114" s="170"/>
      <c r="AE114" s="171"/>
    </row>
    <row r="115" spans="1:31" ht="13.8" thickBot="1" x14ac:dyDescent="0.3">
      <c r="A115" s="196"/>
      <c r="B115" s="197"/>
      <c r="C115" s="197"/>
      <c r="D115" s="197"/>
      <c r="E115" s="197"/>
      <c r="F115" s="197"/>
      <c r="G115" s="197"/>
      <c r="H115" s="197"/>
      <c r="I115" s="197"/>
      <c r="J115" s="197"/>
      <c r="K115" s="197"/>
      <c r="L115" s="197"/>
      <c r="M115" s="197"/>
      <c r="N115" s="197"/>
      <c r="O115" s="197"/>
      <c r="P115" s="197"/>
      <c r="Q115" s="197"/>
      <c r="R115" s="197"/>
      <c r="S115" s="197"/>
      <c r="T115" s="197"/>
      <c r="U115" s="197"/>
      <c r="V115" s="197"/>
      <c r="W115" s="197"/>
      <c r="X115" s="197"/>
      <c r="Y115" s="197"/>
      <c r="Z115" s="197"/>
      <c r="AA115" s="197"/>
      <c r="AB115" s="197"/>
      <c r="AC115" s="197"/>
      <c r="AD115" s="197"/>
      <c r="AE115" s="198"/>
    </row>
  </sheetData>
  <sheetProtection algorithmName="SHA-512" hashValue="Spvnh5uJpmN0OgQWjUZGA5CtHLrdZ1JS58RT5wh+5sC4Z+GM4XZ8K/48pXy4x3mWjX0/1TxOFNYPUcMP7RAP4g==" saltValue="fD6w69vuP8mBXtgGiafoUA==" spinCount="100000" sheet="1" objects="1" scenarios="1"/>
  <mergeCells count="69">
    <mergeCell ref="A1:AE2"/>
    <mergeCell ref="I98:L99"/>
    <mergeCell ref="M98:N99"/>
    <mergeCell ref="A101:G102"/>
    <mergeCell ref="I101:K102"/>
    <mergeCell ref="N55:Z59"/>
    <mergeCell ref="A63:F63"/>
    <mergeCell ref="I63:N63"/>
    <mergeCell ref="A65:A66"/>
    <mergeCell ref="B65:B66"/>
    <mergeCell ref="C65:C66"/>
    <mergeCell ref="I65:I66"/>
    <mergeCell ref="J65:J66"/>
    <mergeCell ref="K65:K66"/>
    <mergeCell ref="K39:K40"/>
    <mergeCell ref="I45:L46"/>
    <mergeCell ref="A103:B103"/>
    <mergeCell ref="V48:Z51"/>
    <mergeCell ref="A50:B50"/>
    <mergeCell ref="K92:K93"/>
    <mergeCell ref="I71:L72"/>
    <mergeCell ref="M71:N72"/>
    <mergeCell ref="A74:G75"/>
    <mergeCell ref="I74:K75"/>
    <mergeCell ref="A76:B76"/>
    <mergeCell ref="A90:F90"/>
    <mergeCell ref="I90:N90"/>
    <mergeCell ref="A92:A93"/>
    <mergeCell ref="B92:B93"/>
    <mergeCell ref="C92:C93"/>
    <mergeCell ref="I92:I93"/>
    <mergeCell ref="J92:J93"/>
    <mergeCell ref="M45:N46"/>
    <mergeCell ref="A48:G49"/>
    <mergeCell ref="A28:K29"/>
    <mergeCell ref="A39:A40"/>
    <mergeCell ref="B39:B40"/>
    <mergeCell ref="C39:C40"/>
    <mergeCell ref="I39:I40"/>
    <mergeCell ref="J39:J40"/>
    <mergeCell ref="A30:K34"/>
    <mergeCell ref="A35:B35"/>
    <mergeCell ref="C35:K35"/>
    <mergeCell ref="A37:F37"/>
    <mergeCell ref="I37:N37"/>
    <mergeCell ref="I48:K49"/>
    <mergeCell ref="V11:AD27"/>
    <mergeCell ref="B12:F12"/>
    <mergeCell ref="G12:H18"/>
    <mergeCell ref="I12:M12"/>
    <mergeCell ref="N12:U26"/>
    <mergeCell ref="C14:D14"/>
    <mergeCell ref="M14:M17"/>
    <mergeCell ref="C15:D15"/>
    <mergeCell ref="J15:K15"/>
    <mergeCell ref="B16:E16"/>
    <mergeCell ref="J16:K16"/>
    <mergeCell ref="C17:D18"/>
    <mergeCell ref="E17:E18"/>
    <mergeCell ref="B20:F20"/>
    <mergeCell ref="B25:D25"/>
    <mergeCell ref="A3:AE5"/>
    <mergeCell ref="A6:AE7"/>
    <mergeCell ref="B9:C9"/>
    <mergeCell ref="E9:F10"/>
    <mergeCell ref="G9:K10"/>
    <mergeCell ref="M9:P10"/>
    <mergeCell ref="Q9:U10"/>
    <mergeCell ref="V9:AE10"/>
  </mergeCells>
  <conditionalFormatting sqref="M45:N46">
    <cfRule type="containsErrors" dxfId="13" priority="5">
      <formula>ISERROR(M45)</formula>
    </cfRule>
    <cfRule type="notContainsBlanks" dxfId="12" priority="7">
      <formula>LEN(TRIM(M45))&gt;0</formula>
    </cfRule>
  </conditionalFormatting>
  <conditionalFormatting sqref="M71:N72">
    <cfRule type="containsErrors" dxfId="11" priority="3">
      <formula>ISERROR(M71)</formula>
    </cfRule>
    <cfRule type="notContainsBlanks" dxfId="10" priority="4">
      <formula>LEN(TRIM(M71))&gt;0</formula>
    </cfRule>
  </conditionalFormatting>
  <conditionalFormatting sqref="M98:N99">
    <cfRule type="containsErrors" dxfId="9" priority="1">
      <formula>ISERROR(M98)</formula>
    </cfRule>
    <cfRule type="notContainsBlanks" dxfId="8" priority="2">
      <formula>LEN(TRIM(M98))&gt;0</formula>
    </cfRule>
  </conditionalFormatting>
  <conditionalFormatting sqref="S43">
    <cfRule type="containsErrors" dxfId="7" priority="6">
      <formula>ISERROR(S43)</formula>
    </cfRule>
  </conditionalFormatting>
  <dataValidations count="2">
    <dataValidation type="list" allowBlank="1" showInputMessage="1" showErrorMessage="1" sqref="E25" xr:uid="{4B1CBED8-51CB-4468-B6EA-36E32E57155C}">
      <formula1>$F$24:$F$26</formula1>
    </dataValidation>
    <dataValidation type="list" allowBlank="1" showInputMessage="1" showErrorMessage="1" sqref="E14" xr:uid="{EFBE4BEA-D5B6-4161-AFAF-EE743C304C44}">
      <formula1>$F$13:$F$15</formula1>
    </dataValidation>
  </dataValidations>
  <printOptions horizontalCentered="1" verticalCentered="1"/>
  <pageMargins left="0.2" right="0" top="0.39370078740157483" bottom="0.39370078740157483" header="0.17" footer="0.39"/>
  <pageSetup paperSize="9" scale="65" orientation="landscape" r:id="rId1"/>
  <headerFooter alignWithMargins="0"/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8B2992-1897-44D8-B214-6BCDDC91FC93}">
  <sheetPr>
    <tabColor theme="8" tint="-0.499984740745262"/>
  </sheetPr>
  <dimension ref="A1:AE115"/>
  <sheetViews>
    <sheetView topLeftCell="A95" zoomScale="90" zoomScaleNormal="90" zoomScaleSheetLayoutView="75" workbookViewId="0">
      <selection activeCell="J123" sqref="J123"/>
    </sheetView>
  </sheetViews>
  <sheetFormatPr defaultColWidth="9.109375" defaultRowHeight="13.2" x14ac:dyDescent="0.25"/>
  <cols>
    <col min="1" max="1" width="11.44140625" style="26" customWidth="1"/>
    <col min="2" max="2" width="12.33203125" style="26" customWidth="1"/>
    <col min="3" max="3" width="15.109375" style="26" customWidth="1"/>
    <col min="4" max="4" width="15.33203125" style="26" customWidth="1"/>
    <col min="5" max="5" width="14.44140625" style="26" customWidth="1"/>
    <col min="6" max="6" width="12.109375" style="26" customWidth="1"/>
    <col min="7" max="7" width="8.109375" style="26" customWidth="1"/>
    <col min="8" max="8" width="0.88671875" style="26" customWidth="1"/>
    <col min="9" max="9" width="11" style="26" customWidth="1"/>
    <col min="10" max="10" width="13" style="26" customWidth="1"/>
    <col min="11" max="11" width="12.33203125" style="26" customWidth="1"/>
    <col min="12" max="12" width="10.109375" style="26" customWidth="1"/>
    <col min="13" max="13" width="17.109375" style="26" customWidth="1"/>
    <col min="14" max="14" width="9.88671875" style="26" customWidth="1"/>
    <col min="15" max="15" width="8.109375" style="26" customWidth="1"/>
    <col min="16" max="16" width="8.5546875" style="26" customWidth="1"/>
    <col min="17" max="17" width="9" style="26" customWidth="1"/>
    <col min="18" max="18" width="4.33203125" style="26" customWidth="1"/>
    <col min="19" max="19" width="7.109375" style="26" customWidth="1"/>
    <col min="20" max="20" width="4.33203125" style="26" customWidth="1"/>
    <col min="21" max="21" width="16.33203125" style="26" customWidth="1"/>
    <col min="22" max="22" width="9.88671875" style="26" customWidth="1"/>
    <col min="23" max="23" width="9.6640625" style="26" customWidth="1"/>
    <col min="24" max="24" width="2.33203125" style="26" customWidth="1"/>
    <col min="25" max="25" width="6.33203125" style="26" customWidth="1"/>
    <col min="26" max="26" width="11.44140625" style="26" customWidth="1"/>
    <col min="27" max="28" width="7.5546875" style="26" customWidth="1"/>
    <col min="29" max="29" width="3.88671875" style="26" customWidth="1"/>
    <col min="30" max="30" width="5.88671875" style="26" customWidth="1"/>
    <col min="31" max="31" width="2.6640625" style="26" customWidth="1"/>
    <col min="32" max="16384" width="9.109375" style="26"/>
  </cols>
  <sheetData>
    <row r="1" spans="1:31" x14ac:dyDescent="0.25">
      <c r="A1" s="342" t="s">
        <v>70</v>
      </c>
      <c r="B1" s="343"/>
      <c r="C1" s="343"/>
      <c r="D1" s="343"/>
      <c r="E1" s="343"/>
      <c r="F1" s="343"/>
      <c r="G1" s="343"/>
      <c r="H1" s="343"/>
      <c r="I1" s="343"/>
      <c r="J1" s="343"/>
      <c r="K1" s="343"/>
      <c r="L1" s="343"/>
      <c r="M1" s="343"/>
      <c r="N1" s="343"/>
      <c r="O1" s="343"/>
      <c r="P1" s="343"/>
      <c r="Q1" s="343"/>
      <c r="R1" s="343"/>
      <c r="S1" s="343"/>
      <c r="T1" s="343"/>
      <c r="U1" s="343"/>
      <c r="V1" s="343"/>
      <c r="W1" s="343"/>
      <c r="X1" s="343"/>
      <c r="Y1" s="343"/>
      <c r="Z1" s="343"/>
      <c r="AA1" s="343"/>
      <c r="AB1" s="343"/>
      <c r="AC1" s="343"/>
      <c r="AD1" s="343"/>
      <c r="AE1" s="344"/>
    </row>
    <row r="2" spans="1:31" x14ac:dyDescent="0.25">
      <c r="A2" s="345"/>
      <c r="B2" s="346"/>
      <c r="C2" s="346"/>
      <c r="D2" s="346"/>
      <c r="E2" s="346"/>
      <c r="F2" s="346"/>
      <c r="G2" s="346"/>
      <c r="H2" s="346"/>
      <c r="I2" s="346"/>
      <c r="J2" s="346"/>
      <c r="K2" s="346"/>
      <c r="L2" s="346"/>
      <c r="M2" s="346"/>
      <c r="N2" s="346"/>
      <c r="O2" s="346"/>
      <c r="P2" s="346"/>
      <c r="Q2" s="346"/>
      <c r="R2" s="346"/>
      <c r="S2" s="346"/>
      <c r="T2" s="346"/>
      <c r="U2" s="346"/>
      <c r="V2" s="346"/>
      <c r="W2" s="346"/>
      <c r="X2" s="346"/>
      <c r="Y2" s="346"/>
      <c r="Z2" s="346"/>
      <c r="AA2" s="346"/>
      <c r="AB2" s="346"/>
      <c r="AC2" s="346"/>
      <c r="AD2" s="346"/>
      <c r="AE2" s="347"/>
    </row>
    <row r="3" spans="1:31" ht="30" customHeight="1" x14ac:dyDescent="0.25">
      <c r="A3" s="234"/>
      <c r="B3" s="235"/>
      <c r="C3" s="235"/>
      <c r="D3" s="235"/>
      <c r="E3" s="235"/>
      <c r="F3" s="235"/>
      <c r="G3" s="235"/>
      <c r="H3" s="235"/>
      <c r="I3" s="235"/>
      <c r="J3" s="235"/>
      <c r="K3" s="235"/>
      <c r="L3" s="235"/>
      <c r="M3" s="235"/>
      <c r="N3" s="235"/>
      <c r="O3" s="235"/>
      <c r="P3" s="235"/>
      <c r="Q3" s="235"/>
      <c r="R3" s="235"/>
      <c r="S3" s="235"/>
      <c r="T3" s="235"/>
      <c r="U3" s="235"/>
      <c r="V3" s="235"/>
      <c r="W3" s="235"/>
      <c r="X3" s="235"/>
      <c r="Y3" s="235"/>
      <c r="Z3" s="235"/>
      <c r="AA3" s="235"/>
      <c r="AB3" s="235"/>
      <c r="AC3" s="235"/>
      <c r="AD3" s="235"/>
      <c r="AE3" s="236"/>
    </row>
    <row r="4" spans="1:31" s="92" customFormat="1" ht="23.25" customHeight="1" x14ac:dyDescent="0.3">
      <c r="A4" s="234"/>
      <c r="B4" s="235"/>
      <c r="C4" s="235"/>
      <c r="D4" s="235"/>
      <c r="E4" s="235"/>
      <c r="F4" s="235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5"/>
      <c r="AA4" s="235"/>
      <c r="AB4" s="235"/>
      <c r="AC4" s="235"/>
      <c r="AD4" s="235"/>
      <c r="AE4" s="236"/>
    </row>
    <row r="5" spans="1:31" s="92" customFormat="1" ht="23.25" customHeight="1" thickBot="1" x14ac:dyDescent="0.35">
      <c r="A5" s="237"/>
      <c r="B5" s="238"/>
      <c r="C5" s="238"/>
      <c r="D5" s="238"/>
      <c r="E5" s="238"/>
      <c r="F5" s="238"/>
      <c r="G5" s="238"/>
      <c r="H5" s="238"/>
      <c r="I5" s="238"/>
      <c r="J5" s="238"/>
      <c r="K5" s="238"/>
      <c r="L5" s="238"/>
      <c r="M5" s="238"/>
      <c r="N5" s="238"/>
      <c r="O5" s="238"/>
      <c r="P5" s="238"/>
      <c r="Q5" s="238"/>
      <c r="R5" s="238"/>
      <c r="S5" s="238"/>
      <c r="T5" s="238"/>
      <c r="U5" s="238"/>
      <c r="V5" s="238"/>
      <c r="W5" s="238"/>
      <c r="X5" s="238"/>
      <c r="Y5" s="238"/>
      <c r="Z5" s="238"/>
      <c r="AA5" s="238"/>
      <c r="AB5" s="238"/>
      <c r="AC5" s="238"/>
      <c r="AD5" s="238"/>
      <c r="AE5" s="239"/>
    </row>
    <row r="6" spans="1:31" ht="18.75" customHeight="1" x14ac:dyDescent="0.25">
      <c r="A6" s="240" t="s">
        <v>77</v>
      </c>
      <c r="B6" s="241"/>
      <c r="C6" s="241"/>
      <c r="D6" s="241"/>
      <c r="E6" s="241"/>
      <c r="F6" s="241"/>
      <c r="G6" s="241"/>
      <c r="H6" s="241"/>
      <c r="I6" s="241"/>
      <c r="J6" s="241"/>
      <c r="K6" s="241"/>
      <c r="L6" s="241"/>
      <c r="M6" s="241"/>
      <c r="N6" s="241"/>
      <c r="O6" s="241"/>
      <c r="P6" s="241"/>
      <c r="Q6" s="241"/>
      <c r="R6" s="241"/>
      <c r="S6" s="241"/>
      <c r="T6" s="241"/>
      <c r="U6" s="241"/>
      <c r="V6" s="241"/>
      <c r="W6" s="241"/>
      <c r="X6" s="241"/>
      <c r="Y6" s="241"/>
      <c r="Z6" s="241"/>
      <c r="AA6" s="241"/>
      <c r="AB6" s="241"/>
      <c r="AC6" s="241"/>
      <c r="AD6" s="241"/>
      <c r="AE6" s="242"/>
    </row>
    <row r="7" spans="1:31" ht="45.75" customHeight="1" x14ac:dyDescent="0.25">
      <c r="A7" s="243"/>
      <c r="B7" s="244"/>
      <c r="C7" s="244"/>
      <c r="D7" s="244"/>
      <c r="E7" s="244"/>
      <c r="F7" s="244"/>
      <c r="G7" s="244"/>
      <c r="H7" s="244"/>
      <c r="I7" s="244"/>
      <c r="J7" s="244"/>
      <c r="K7" s="244"/>
      <c r="L7" s="244"/>
      <c r="M7" s="244"/>
      <c r="N7" s="244"/>
      <c r="O7" s="244"/>
      <c r="P7" s="244"/>
      <c r="Q7" s="244"/>
      <c r="R7" s="244"/>
      <c r="S7" s="244"/>
      <c r="T7" s="244"/>
      <c r="U7" s="244"/>
      <c r="V7" s="244"/>
      <c r="W7" s="244"/>
      <c r="X7" s="244"/>
      <c r="Y7" s="244"/>
      <c r="Z7" s="244"/>
      <c r="AA7" s="244"/>
      <c r="AB7" s="244"/>
      <c r="AC7" s="244"/>
      <c r="AD7" s="244"/>
      <c r="AE7" s="245"/>
    </row>
    <row r="8" spans="1:31" s="92" customFormat="1" ht="12.75" customHeight="1" thickBot="1" x14ac:dyDescent="0.35">
      <c r="A8" s="93"/>
      <c r="B8" s="91"/>
      <c r="C8" s="91"/>
      <c r="D8" s="91"/>
      <c r="E8" s="91"/>
      <c r="F8" s="91"/>
      <c r="G8" s="91"/>
      <c r="H8" s="91"/>
      <c r="I8" s="91"/>
      <c r="J8" s="91"/>
      <c r="K8" s="91"/>
      <c r="L8" s="91"/>
      <c r="M8" s="91"/>
      <c r="N8" s="91"/>
      <c r="O8" s="91"/>
      <c r="P8" s="91"/>
      <c r="Q8" s="91"/>
      <c r="R8" s="91"/>
      <c r="S8" s="91"/>
      <c r="T8" s="91"/>
      <c r="U8" s="91"/>
      <c r="V8" s="91"/>
      <c r="W8" s="91"/>
      <c r="X8" s="91"/>
      <c r="Y8" s="91"/>
      <c r="Z8" s="91"/>
      <c r="AA8" s="91"/>
      <c r="AB8" s="91"/>
      <c r="AC8" s="91"/>
      <c r="AD8" s="91"/>
      <c r="AE8" s="94"/>
    </row>
    <row r="9" spans="1:31" ht="14.25" customHeight="1" thickBot="1" x14ac:dyDescent="0.3">
      <c r="A9" s="66" t="s">
        <v>0</v>
      </c>
      <c r="B9" s="246" t="str">
        <f>IF('5 ms'!B9="","",'5 ms'!B9)</f>
        <v/>
      </c>
      <c r="C9" s="247"/>
      <c r="D9" s="78"/>
      <c r="E9" s="248" t="s">
        <v>6</v>
      </c>
      <c r="F9" s="248"/>
      <c r="G9" s="257" t="str">
        <f>IF('5 ms'!G9="","",'5 ms'!G9)</f>
        <v/>
      </c>
      <c r="H9" s="250"/>
      <c r="I9" s="250"/>
      <c r="J9" s="250"/>
      <c r="K9" s="251"/>
      <c r="L9" s="78"/>
      <c r="M9" s="255" t="s">
        <v>7</v>
      </c>
      <c r="N9" s="255"/>
      <c r="O9" s="255"/>
      <c r="P9" s="256"/>
      <c r="Q9" s="257" t="str">
        <f>IF('5 ms'!Q9="","",'5 ms'!Q9)</f>
        <v/>
      </c>
      <c r="R9" s="250"/>
      <c r="S9" s="250"/>
      <c r="T9" s="250"/>
      <c r="U9" s="251"/>
      <c r="V9" s="311"/>
      <c r="W9" s="312"/>
      <c r="X9" s="312"/>
      <c r="Y9" s="312"/>
      <c r="Z9" s="312"/>
      <c r="AA9" s="312"/>
      <c r="AB9" s="312"/>
      <c r="AC9" s="312"/>
      <c r="AD9" s="312"/>
      <c r="AE9" s="313"/>
    </row>
    <row r="10" spans="1:31" ht="14.25" customHeight="1" thickBot="1" x14ac:dyDescent="0.3">
      <c r="A10" s="95"/>
      <c r="B10" s="96"/>
      <c r="C10" s="96"/>
      <c r="D10" s="78"/>
      <c r="E10" s="248"/>
      <c r="F10" s="248"/>
      <c r="G10" s="252"/>
      <c r="H10" s="253"/>
      <c r="I10" s="253"/>
      <c r="J10" s="253"/>
      <c r="K10" s="254"/>
      <c r="L10" s="78"/>
      <c r="M10" s="255"/>
      <c r="N10" s="255"/>
      <c r="O10" s="255"/>
      <c r="P10" s="256"/>
      <c r="Q10" s="252"/>
      <c r="R10" s="253"/>
      <c r="S10" s="253"/>
      <c r="T10" s="253"/>
      <c r="U10" s="254"/>
      <c r="V10" s="311"/>
      <c r="W10" s="312"/>
      <c r="X10" s="312"/>
      <c r="Y10" s="312"/>
      <c r="Z10" s="312"/>
      <c r="AA10" s="312"/>
      <c r="AB10" s="312"/>
      <c r="AC10" s="312"/>
      <c r="AD10" s="312"/>
      <c r="AE10" s="313"/>
    </row>
    <row r="11" spans="1:31" ht="14.25" customHeight="1" thickBot="1" x14ac:dyDescent="0.3">
      <c r="A11" s="95"/>
      <c r="B11" s="96"/>
      <c r="C11" s="96"/>
      <c r="D11" s="78"/>
      <c r="E11" s="79"/>
      <c r="F11" s="78"/>
      <c r="G11" s="78"/>
      <c r="H11" s="79"/>
      <c r="I11" s="78"/>
      <c r="J11" s="78"/>
      <c r="K11" s="78"/>
      <c r="L11" s="78"/>
      <c r="M11" s="78"/>
      <c r="N11" s="78"/>
      <c r="O11" s="78"/>
      <c r="P11" s="78"/>
      <c r="Q11" s="78"/>
      <c r="R11" s="78"/>
      <c r="S11" s="78"/>
      <c r="T11" s="78"/>
      <c r="U11" s="78"/>
      <c r="V11" s="320"/>
      <c r="W11" s="320"/>
      <c r="X11" s="320"/>
      <c r="Y11" s="320"/>
      <c r="Z11" s="320"/>
      <c r="AA11" s="320"/>
      <c r="AB11" s="320"/>
      <c r="AC11" s="320"/>
      <c r="AD11" s="320"/>
      <c r="AE11" s="7"/>
    </row>
    <row r="12" spans="1:31" ht="14.25" customHeight="1" thickBot="1" x14ac:dyDescent="0.3">
      <c r="A12" s="95"/>
      <c r="B12" s="216" t="s">
        <v>11</v>
      </c>
      <c r="C12" s="217"/>
      <c r="D12" s="217"/>
      <c r="E12" s="217"/>
      <c r="F12" s="218"/>
      <c r="G12" s="323"/>
      <c r="H12" s="324"/>
      <c r="I12" s="216" t="s">
        <v>8</v>
      </c>
      <c r="J12" s="217"/>
      <c r="K12" s="217"/>
      <c r="L12" s="217"/>
      <c r="M12" s="218"/>
      <c r="N12" s="328"/>
      <c r="O12" s="328"/>
      <c r="P12" s="328"/>
      <c r="Q12" s="328"/>
      <c r="R12" s="328"/>
      <c r="S12" s="328"/>
      <c r="T12" s="328"/>
      <c r="U12" s="328"/>
      <c r="V12" s="320"/>
      <c r="W12" s="320"/>
      <c r="X12" s="320"/>
      <c r="Y12" s="320"/>
      <c r="Z12" s="320"/>
      <c r="AA12" s="320"/>
      <c r="AB12" s="320"/>
      <c r="AC12" s="320"/>
      <c r="AD12" s="320"/>
      <c r="AE12" s="7"/>
    </row>
    <row r="13" spans="1:31" ht="17.25" customHeight="1" x14ac:dyDescent="0.25">
      <c r="A13" s="97"/>
      <c r="B13" s="13"/>
      <c r="C13" s="14"/>
      <c r="D13" s="14"/>
      <c r="E13" s="14"/>
      <c r="F13" s="47"/>
      <c r="G13" s="323"/>
      <c r="H13" s="324"/>
      <c r="I13" s="28"/>
      <c r="J13" s="29"/>
      <c r="K13" s="29"/>
      <c r="L13" s="29"/>
      <c r="M13" s="30"/>
      <c r="N13" s="328"/>
      <c r="O13" s="328"/>
      <c r="P13" s="328"/>
      <c r="Q13" s="328"/>
      <c r="R13" s="328"/>
      <c r="S13" s="328"/>
      <c r="T13" s="328"/>
      <c r="U13" s="328"/>
      <c r="V13" s="320"/>
      <c r="W13" s="320"/>
      <c r="X13" s="320"/>
      <c r="Y13" s="320"/>
      <c r="Z13" s="320"/>
      <c r="AA13" s="320"/>
      <c r="AB13" s="320"/>
      <c r="AC13" s="320"/>
      <c r="AD13" s="320"/>
      <c r="AE13" s="7"/>
    </row>
    <row r="14" spans="1:31" ht="17.25" customHeight="1" x14ac:dyDescent="0.25">
      <c r="A14" s="97"/>
      <c r="B14" s="8"/>
      <c r="C14" s="325" t="s">
        <v>10</v>
      </c>
      <c r="D14" s="326"/>
      <c r="E14" s="88"/>
      <c r="F14" s="71" t="s">
        <v>38</v>
      </c>
      <c r="G14" s="323"/>
      <c r="H14" s="324"/>
      <c r="I14" s="8"/>
      <c r="J14" s="9"/>
      <c r="K14" s="9"/>
      <c r="L14" s="9"/>
      <c r="M14" s="327"/>
      <c r="N14" s="328"/>
      <c r="O14" s="328"/>
      <c r="P14" s="328"/>
      <c r="Q14" s="328"/>
      <c r="R14" s="328"/>
      <c r="S14" s="328"/>
      <c r="T14" s="328"/>
      <c r="U14" s="328"/>
      <c r="V14" s="320"/>
      <c r="W14" s="320"/>
      <c r="X14" s="320"/>
      <c r="Y14" s="320"/>
      <c r="Z14" s="320"/>
      <c r="AA14" s="320"/>
      <c r="AB14" s="320"/>
      <c r="AC14" s="320"/>
      <c r="AD14" s="320"/>
      <c r="AE14" s="7"/>
    </row>
    <row r="15" spans="1:31" ht="17.25" customHeight="1" x14ac:dyDescent="0.25">
      <c r="A15" s="97"/>
      <c r="B15" s="8"/>
      <c r="C15" s="325" t="s">
        <v>37</v>
      </c>
      <c r="D15" s="326"/>
      <c r="E15" s="88"/>
      <c r="F15" s="71" t="s">
        <v>57</v>
      </c>
      <c r="G15" s="323"/>
      <c r="H15" s="324"/>
      <c r="I15" s="8"/>
      <c r="J15" s="325" t="s">
        <v>9</v>
      </c>
      <c r="K15" s="326"/>
      <c r="L15" s="63">
        <f>IF('5 ms'!L15="","",'5 ms'!L15)</f>
        <v>112</v>
      </c>
      <c r="M15" s="327"/>
      <c r="N15" s="328"/>
      <c r="O15" s="328"/>
      <c r="P15" s="328"/>
      <c r="Q15" s="328"/>
      <c r="R15" s="328"/>
      <c r="S15" s="328"/>
      <c r="T15" s="328"/>
      <c r="U15" s="328"/>
      <c r="V15" s="320"/>
      <c r="W15" s="320"/>
      <c r="X15" s="320"/>
      <c r="Y15" s="320"/>
      <c r="Z15" s="320"/>
      <c r="AA15" s="320"/>
      <c r="AB15" s="320"/>
      <c r="AC15" s="320"/>
      <c r="AD15" s="320"/>
      <c r="AE15" s="7"/>
    </row>
    <row r="16" spans="1:31" ht="17.25" customHeight="1" x14ac:dyDescent="0.25">
      <c r="A16" s="8"/>
      <c r="B16" s="311"/>
      <c r="C16" s="312"/>
      <c r="D16" s="312"/>
      <c r="E16" s="312"/>
      <c r="F16" s="48"/>
      <c r="G16" s="323"/>
      <c r="H16" s="324"/>
      <c r="I16" s="8"/>
      <c r="J16" s="325" t="s">
        <v>10</v>
      </c>
      <c r="K16" s="326"/>
      <c r="L16" s="63" t="s">
        <v>38</v>
      </c>
      <c r="M16" s="327"/>
      <c r="N16" s="328"/>
      <c r="O16" s="328"/>
      <c r="P16" s="328"/>
      <c r="Q16" s="328"/>
      <c r="R16" s="328"/>
      <c r="S16" s="328"/>
      <c r="T16" s="328"/>
      <c r="U16" s="328"/>
      <c r="V16" s="320"/>
      <c r="W16" s="320"/>
      <c r="X16" s="320"/>
      <c r="Y16" s="320"/>
      <c r="Z16" s="320"/>
      <c r="AA16" s="320"/>
      <c r="AB16" s="320"/>
      <c r="AC16" s="320"/>
      <c r="AD16" s="320"/>
      <c r="AE16" s="7"/>
    </row>
    <row r="17" spans="1:31" ht="19.5" customHeight="1" x14ac:dyDescent="0.25">
      <c r="A17" s="97"/>
      <c r="B17" s="35"/>
      <c r="C17" s="329" t="s">
        <v>36</v>
      </c>
      <c r="D17" s="330"/>
      <c r="E17" s="333"/>
      <c r="F17" s="62"/>
      <c r="G17" s="323"/>
      <c r="H17" s="324"/>
      <c r="I17" s="8"/>
      <c r="J17" s="9"/>
      <c r="K17" s="9"/>
      <c r="L17" s="9"/>
      <c r="M17" s="327"/>
      <c r="N17" s="328"/>
      <c r="O17" s="328"/>
      <c r="P17" s="328"/>
      <c r="Q17" s="328"/>
      <c r="R17" s="328"/>
      <c r="S17" s="328"/>
      <c r="T17" s="328"/>
      <c r="U17" s="328"/>
      <c r="V17" s="320"/>
      <c r="W17" s="320"/>
      <c r="X17" s="320"/>
      <c r="Y17" s="320"/>
      <c r="Z17" s="320"/>
      <c r="AA17" s="320"/>
      <c r="AB17" s="320"/>
      <c r="AC17" s="320"/>
      <c r="AD17" s="320"/>
      <c r="AE17" s="7"/>
    </row>
    <row r="18" spans="1:31" ht="18.75" customHeight="1" thickBot="1" x14ac:dyDescent="0.3">
      <c r="A18" s="98"/>
      <c r="B18" s="60"/>
      <c r="C18" s="331"/>
      <c r="D18" s="332"/>
      <c r="E18" s="334"/>
      <c r="F18" s="61"/>
      <c r="G18" s="323"/>
      <c r="H18" s="324"/>
      <c r="I18" s="31"/>
      <c r="J18" s="32"/>
      <c r="K18" s="32"/>
      <c r="L18" s="32"/>
      <c r="M18" s="33"/>
      <c r="N18" s="328"/>
      <c r="O18" s="328"/>
      <c r="P18" s="328"/>
      <c r="Q18" s="328"/>
      <c r="R18" s="328"/>
      <c r="S18" s="328"/>
      <c r="T18" s="328"/>
      <c r="U18" s="328"/>
      <c r="V18" s="320"/>
      <c r="W18" s="320"/>
      <c r="X18" s="320"/>
      <c r="Y18" s="320"/>
      <c r="Z18" s="320"/>
      <c r="AA18" s="320"/>
      <c r="AB18" s="320"/>
      <c r="AC18" s="320"/>
      <c r="AD18" s="320"/>
      <c r="AE18" s="7"/>
    </row>
    <row r="19" spans="1:31" ht="28.5" customHeight="1" thickBot="1" x14ac:dyDescent="0.3">
      <c r="A19" s="98"/>
      <c r="B19" s="25"/>
      <c r="C19" s="25"/>
      <c r="D19" s="25"/>
      <c r="F19" s="78"/>
      <c r="G19" s="78"/>
      <c r="H19" s="78"/>
      <c r="I19" s="78"/>
      <c r="J19" s="78"/>
      <c r="K19" s="78"/>
      <c r="L19" s="78"/>
      <c r="M19" s="9"/>
      <c r="N19" s="328"/>
      <c r="O19" s="328"/>
      <c r="P19" s="328"/>
      <c r="Q19" s="328"/>
      <c r="R19" s="328"/>
      <c r="S19" s="328"/>
      <c r="T19" s="328"/>
      <c r="U19" s="328"/>
      <c r="V19" s="320"/>
      <c r="W19" s="320"/>
      <c r="X19" s="320"/>
      <c r="Y19" s="320"/>
      <c r="Z19" s="320"/>
      <c r="AA19" s="320"/>
      <c r="AB19" s="320"/>
      <c r="AC19" s="320"/>
      <c r="AD19" s="320"/>
      <c r="AE19" s="7"/>
    </row>
    <row r="20" spans="1:31" ht="14.25" customHeight="1" thickBot="1" x14ac:dyDescent="0.3">
      <c r="A20" s="95"/>
      <c r="B20" s="216" t="s">
        <v>12</v>
      </c>
      <c r="C20" s="217"/>
      <c r="D20" s="217"/>
      <c r="E20" s="217"/>
      <c r="F20" s="218"/>
      <c r="G20" s="79"/>
      <c r="H20" s="79"/>
      <c r="I20" s="79"/>
      <c r="J20" s="79"/>
      <c r="K20" s="79"/>
      <c r="L20" s="78"/>
      <c r="N20" s="328"/>
      <c r="O20" s="328"/>
      <c r="P20" s="328"/>
      <c r="Q20" s="328"/>
      <c r="R20" s="328"/>
      <c r="S20" s="328"/>
      <c r="T20" s="328"/>
      <c r="U20" s="328"/>
      <c r="V20" s="320"/>
      <c r="W20" s="320"/>
      <c r="X20" s="320"/>
      <c r="Y20" s="320"/>
      <c r="Z20" s="320"/>
      <c r="AA20" s="320"/>
      <c r="AB20" s="320"/>
      <c r="AC20" s="320"/>
      <c r="AD20" s="320"/>
      <c r="AE20" s="7"/>
    </row>
    <row r="21" spans="1:31" ht="17.25" customHeight="1" x14ac:dyDescent="0.25">
      <c r="A21" s="97"/>
      <c r="B21" s="13"/>
      <c r="C21" s="14"/>
      <c r="D21" s="14"/>
      <c r="E21" s="14"/>
      <c r="F21" s="15"/>
      <c r="G21" s="78"/>
      <c r="H21" s="78"/>
      <c r="I21" s="78"/>
      <c r="J21" s="78"/>
      <c r="K21" s="78"/>
      <c r="L21" s="78"/>
      <c r="M21" s="9"/>
      <c r="N21" s="328"/>
      <c r="O21" s="328"/>
      <c r="P21" s="328"/>
      <c r="Q21" s="328"/>
      <c r="R21" s="328"/>
      <c r="S21" s="328"/>
      <c r="T21" s="328"/>
      <c r="U21" s="328"/>
      <c r="V21" s="320"/>
      <c r="W21" s="320"/>
      <c r="X21" s="320"/>
      <c r="Y21" s="320"/>
      <c r="Z21" s="320"/>
      <c r="AA21" s="320"/>
      <c r="AB21" s="320"/>
      <c r="AC21" s="320"/>
      <c r="AD21" s="320"/>
      <c r="AE21" s="7"/>
    </row>
    <row r="22" spans="1:31" ht="17.25" customHeight="1" x14ac:dyDescent="0.25">
      <c r="A22" s="97"/>
      <c r="B22" s="8"/>
      <c r="C22" s="34" t="s">
        <v>13</v>
      </c>
      <c r="D22" s="89"/>
      <c r="E22" s="80"/>
      <c r="F22" s="7"/>
      <c r="G22" s="78"/>
      <c r="H22" s="78"/>
      <c r="I22" s="78"/>
      <c r="J22" s="78"/>
      <c r="K22" s="78"/>
      <c r="L22" s="78"/>
      <c r="M22" s="9"/>
      <c r="N22" s="328"/>
      <c r="O22" s="328"/>
      <c r="P22" s="328"/>
      <c r="Q22" s="328"/>
      <c r="R22" s="328"/>
      <c r="S22" s="328"/>
      <c r="T22" s="328"/>
      <c r="U22" s="328"/>
      <c r="V22" s="320"/>
      <c r="W22" s="320"/>
      <c r="X22" s="320"/>
      <c r="Y22" s="320"/>
      <c r="Z22" s="320"/>
      <c r="AA22" s="320"/>
      <c r="AB22" s="320"/>
      <c r="AC22" s="320"/>
      <c r="AD22" s="320"/>
      <c r="AE22" s="7"/>
    </row>
    <row r="23" spans="1:31" ht="17.25" customHeight="1" x14ac:dyDescent="0.25">
      <c r="A23" s="97"/>
      <c r="B23" s="8"/>
      <c r="C23" s="80" t="s">
        <v>15</v>
      </c>
      <c r="D23" s="89"/>
      <c r="E23" s="80"/>
      <c r="F23" s="7"/>
      <c r="G23" s="78"/>
      <c r="H23" s="78"/>
      <c r="I23" s="78"/>
      <c r="J23" s="78"/>
      <c r="K23" s="78"/>
      <c r="L23" s="78"/>
      <c r="M23" s="9"/>
      <c r="N23" s="328"/>
      <c r="O23" s="328"/>
      <c r="P23" s="328"/>
      <c r="Q23" s="328"/>
      <c r="R23" s="328"/>
      <c r="S23" s="328"/>
      <c r="T23" s="328"/>
      <c r="U23" s="328"/>
      <c r="V23" s="320"/>
      <c r="W23" s="320"/>
      <c r="X23" s="320"/>
      <c r="Y23" s="320"/>
      <c r="Z23" s="320"/>
      <c r="AA23" s="320"/>
      <c r="AB23" s="320"/>
      <c r="AC23" s="320"/>
      <c r="AD23" s="320"/>
      <c r="AE23" s="7"/>
    </row>
    <row r="24" spans="1:31" ht="17.25" customHeight="1" x14ac:dyDescent="0.25">
      <c r="A24" s="8"/>
      <c r="B24" s="99"/>
      <c r="C24" s="80"/>
      <c r="D24" s="80"/>
      <c r="E24" s="80"/>
      <c r="F24" s="7"/>
      <c r="G24" s="78"/>
      <c r="H24" s="78"/>
      <c r="I24" s="78"/>
      <c r="J24" s="78"/>
      <c r="K24" s="78"/>
      <c r="L24" s="78"/>
      <c r="M24" s="9"/>
      <c r="N24" s="328"/>
      <c r="O24" s="328"/>
      <c r="P24" s="328"/>
      <c r="Q24" s="328"/>
      <c r="R24" s="328"/>
      <c r="S24" s="328"/>
      <c r="T24" s="328"/>
      <c r="U24" s="328"/>
      <c r="V24" s="320"/>
      <c r="W24" s="320"/>
      <c r="X24" s="320"/>
      <c r="Y24" s="320"/>
      <c r="Z24" s="320"/>
      <c r="AA24" s="320"/>
      <c r="AB24" s="320"/>
      <c r="AC24" s="320"/>
      <c r="AD24" s="320"/>
      <c r="AE24" s="7"/>
    </row>
    <row r="25" spans="1:31" ht="26.25" customHeight="1" x14ac:dyDescent="0.25">
      <c r="A25" s="97"/>
      <c r="B25" s="321" t="s">
        <v>60</v>
      </c>
      <c r="C25" s="322"/>
      <c r="D25" s="322"/>
      <c r="E25" s="90"/>
      <c r="F25" s="75" t="s">
        <v>58</v>
      </c>
      <c r="G25" s="78"/>
      <c r="H25" s="78"/>
      <c r="I25" s="78"/>
      <c r="J25" s="78"/>
      <c r="K25" s="78"/>
      <c r="L25" s="78"/>
      <c r="M25" s="9"/>
      <c r="N25" s="328"/>
      <c r="O25" s="328"/>
      <c r="P25" s="328"/>
      <c r="Q25" s="328"/>
      <c r="R25" s="328"/>
      <c r="S25" s="328"/>
      <c r="T25" s="328"/>
      <c r="U25" s="328"/>
      <c r="V25" s="320"/>
      <c r="W25" s="320"/>
      <c r="X25" s="320"/>
      <c r="Y25" s="320"/>
      <c r="Z25" s="320"/>
      <c r="AA25" s="320"/>
      <c r="AB25" s="320"/>
      <c r="AC25" s="320"/>
      <c r="AD25" s="320"/>
      <c r="AE25" s="7"/>
    </row>
    <row r="26" spans="1:31" ht="28.5" customHeight="1" thickBot="1" x14ac:dyDescent="0.3">
      <c r="A26" s="98"/>
      <c r="B26" s="10"/>
      <c r="C26" s="11"/>
      <c r="D26" s="11"/>
      <c r="E26" s="12"/>
      <c r="F26" s="76" t="s">
        <v>59</v>
      </c>
      <c r="G26" s="78"/>
      <c r="H26" s="78"/>
      <c r="I26" s="78"/>
      <c r="J26" s="78"/>
      <c r="K26" s="78"/>
      <c r="L26" s="78"/>
      <c r="M26" s="9"/>
      <c r="N26" s="328"/>
      <c r="O26" s="328"/>
      <c r="P26" s="328"/>
      <c r="Q26" s="328"/>
      <c r="R26" s="328"/>
      <c r="S26" s="328"/>
      <c r="T26" s="328"/>
      <c r="U26" s="328"/>
      <c r="V26" s="320"/>
      <c r="W26" s="320"/>
      <c r="X26" s="320"/>
      <c r="Y26" s="320"/>
      <c r="Z26" s="320"/>
      <c r="AA26" s="320"/>
      <c r="AB26" s="320"/>
      <c r="AC26" s="320"/>
      <c r="AD26" s="320"/>
      <c r="AE26" s="7"/>
    </row>
    <row r="27" spans="1:31" ht="24.75" customHeight="1" thickBot="1" x14ac:dyDescent="0.3">
      <c r="A27" s="95"/>
      <c r="B27" s="79"/>
      <c r="C27" s="79"/>
      <c r="D27" s="79"/>
      <c r="E27" s="79"/>
      <c r="F27" s="79"/>
      <c r="G27" s="79"/>
      <c r="H27" s="79"/>
      <c r="I27" s="79"/>
      <c r="J27" s="79"/>
      <c r="K27" s="79"/>
      <c r="L27" s="79"/>
      <c r="M27" s="79"/>
      <c r="N27" s="79"/>
      <c r="O27" s="78"/>
      <c r="P27" s="78"/>
      <c r="Q27" s="79"/>
      <c r="R27" s="79"/>
      <c r="S27" s="79"/>
      <c r="T27" s="79"/>
      <c r="U27" s="79"/>
      <c r="V27" s="320"/>
      <c r="W27" s="320"/>
      <c r="X27" s="320"/>
      <c r="Y27" s="320"/>
      <c r="Z27" s="320"/>
      <c r="AA27" s="320"/>
      <c r="AB27" s="320"/>
      <c r="AC27" s="320"/>
      <c r="AD27" s="320"/>
      <c r="AE27" s="7"/>
    </row>
    <row r="28" spans="1:31" x14ac:dyDescent="0.25">
      <c r="A28" s="290" t="s">
        <v>39</v>
      </c>
      <c r="B28" s="291"/>
      <c r="C28" s="291"/>
      <c r="D28" s="291"/>
      <c r="E28" s="291"/>
      <c r="F28" s="291"/>
      <c r="G28" s="291"/>
      <c r="H28" s="291"/>
      <c r="I28" s="291"/>
      <c r="J28" s="291"/>
      <c r="K28" s="292"/>
      <c r="L28" s="79"/>
      <c r="M28" s="79"/>
      <c r="N28" s="79"/>
      <c r="O28" s="78"/>
      <c r="P28" s="78"/>
      <c r="Q28" s="79"/>
      <c r="R28" s="79"/>
      <c r="S28" s="79"/>
      <c r="T28" s="79"/>
      <c r="U28" s="79"/>
      <c r="V28" s="79"/>
      <c r="W28" s="79"/>
      <c r="X28" s="79"/>
      <c r="Y28" s="79"/>
      <c r="Z28" s="79"/>
      <c r="AA28" s="79"/>
      <c r="AB28" s="79"/>
      <c r="AC28" s="79"/>
      <c r="AD28" s="79"/>
      <c r="AE28" s="7"/>
    </row>
    <row r="29" spans="1:31" ht="13.8" thickBot="1" x14ac:dyDescent="0.3">
      <c r="A29" s="293"/>
      <c r="B29" s="294"/>
      <c r="C29" s="294"/>
      <c r="D29" s="294"/>
      <c r="E29" s="294"/>
      <c r="F29" s="294"/>
      <c r="G29" s="294"/>
      <c r="H29" s="294"/>
      <c r="I29" s="294"/>
      <c r="J29" s="294"/>
      <c r="K29" s="295"/>
      <c r="L29" s="79"/>
      <c r="M29" s="79"/>
      <c r="N29" s="79"/>
      <c r="O29" s="78"/>
      <c r="P29" s="78"/>
      <c r="Q29" s="79"/>
      <c r="R29" s="79"/>
      <c r="S29" s="79"/>
      <c r="T29" s="79"/>
      <c r="U29" s="79"/>
      <c r="V29" s="79"/>
      <c r="W29" s="79"/>
      <c r="X29" s="79"/>
      <c r="Y29" s="79"/>
      <c r="Z29" s="79"/>
      <c r="AA29" s="79"/>
      <c r="AB29" s="79"/>
      <c r="AC29" s="79"/>
      <c r="AD29" s="79"/>
      <c r="AE29" s="7"/>
    </row>
    <row r="30" spans="1:31" ht="24.75" customHeight="1" x14ac:dyDescent="0.25">
      <c r="A30" s="296"/>
      <c r="B30" s="297"/>
      <c r="C30" s="297"/>
      <c r="D30" s="297"/>
      <c r="E30" s="297"/>
      <c r="F30" s="297"/>
      <c r="G30" s="297"/>
      <c r="H30" s="297"/>
      <c r="I30" s="297"/>
      <c r="J30" s="297"/>
      <c r="K30" s="298"/>
      <c r="L30" s="79"/>
      <c r="M30" s="79"/>
      <c r="N30" s="79"/>
      <c r="O30" s="78"/>
      <c r="P30" s="78"/>
      <c r="Q30" s="79"/>
      <c r="R30" s="79"/>
      <c r="S30" s="79"/>
      <c r="T30" s="79"/>
      <c r="U30" s="79"/>
      <c r="V30" s="79"/>
      <c r="W30" s="79"/>
      <c r="X30" s="79"/>
      <c r="Y30" s="79"/>
      <c r="Z30" s="79"/>
      <c r="AA30" s="79"/>
      <c r="AB30" s="79"/>
      <c r="AC30" s="79"/>
      <c r="AD30" s="79"/>
      <c r="AE30" s="7"/>
    </row>
    <row r="31" spans="1:31" ht="24.75" customHeight="1" x14ac:dyDescent="0.25">
      <c r="A31" s="299"/>
      <c r="B31" s="300"/>
      <c r="C31" s="300"/>
      <c r="D31" s="300"/>
      <c r="E31" s="300"/>
      <c r="F31" s="300"/>
      <c r="G31" s="300"/>
      <c r="H31" s="300"/>
      <c r="I31" s="300"/>
      <c r="J31" s="300"/>
      <c r="K31" s="301"/>
      <c r="L31" s="79"/>
      <c r="M31" s="79"/>
      <c r="N31" s="79"/>
      <c r="O31" s="78"/>
      <c r="P31" s="78"/>
      <c r="Q31" s="79"/>
      <c r="R31" s="79"/>
      <c r="S31" s="79"/>
      <c r="T31" s="79"/>
      <c r="U31" s="79"/>
      <c r="V31" s="79"/>
      <c r="W31" s="79"/>
      <c r="X31" s="79"/>
      <c r="Y31" s="79"/>
      <c r="Z31" s="79"/>
      <c r="AA31" s="79"/>
      <c r="AB31" s="79"/>
      <c r="AC31" s="79"/>
      <c r="AD31" s="79"/>
      <c r="AE31" s="7"/>
    </row>
    <row r="32" spans="1:31" ht="24.75" customHeight="1" x14ac:dyDescent="0.25">
      <c r="A32" s="299"/>
      <c r="B32" s="300"/>
      <c r="C32" s="300"/>
      <c r="D32" s="300"/>
      <c r="E32" s="300"/>
      <c r="F32" s="300"/>
      <c r="G32" s="300"/>
      <c r="H32" s="300"/>
      <c r="I32" s="300"/>
      <c r="J32" s="300"/>
      <c r="K32" s="301"/>
      <c r="L32" s="79"/>
      <c r="M32" s="79"/>
      <c r="N32" s="79"/>
      <c r="O32" s="78"/>
      <c r="P32" s="78"/>
      <c r="Q32" s="79"/>
      <c r="R32" s="79"/>
      <c r="S32" s="79"/>
      <c r="T32" s="79"/>
      <c r="U32" s="79"/>
      <c r="V32" s="79"/>
      <c r="W32" s="79"/>
      <c r="X32" s="79"/>
      <c r="Y32" s="79"/>
      <c r="Z32" s="79"/>
      <c r="AA32" s="79"/>
      <c r="AB32" s="79"/>
      <c r="AC32" s="79"/>
      <c r="AD32" s="79"/>
      <c r="AE32" s="7"/>
    </row>
    <row r="33" spans="1:31" ht="24.75" customHeight="1" x14ac:dyDescent="0.25">
      <c r="A33" s="299"/>
      <c r="B33" s="300"/>
      <c r="C33" s="300"/>
      <c r="D33" s="300"/>
      <c r="E33" s="300"/>
      <c r="F33" s="300"/>
      <c r="G33" s="300"/>
      <c r="H33" s="300"/>
      <c r="I33" s="300"/>
      <c r="J33" s="300"/>
      <c r="K33" s="301"/>
      <c r="L33" s="79"/>
      <c r="M33" s="79"/>
      <c r="N33" s="79"/>
      <c r="O33" s="78"/>
      <c r="P33" s="78"/>
      <c r="Q33" s="79"/>
      <c r="R33" s="79"/>
      <c r="S33" s="79"/>
      <c r="T33" s="79"/>
      <c r="U33" s="79"/>
      <c r="V33" s="79"/>
      <c r="W33" s="79"/>
      <c r="X33" s="79"/>
      <c r="Y33" s="79"/>
      <c r="Z33" s="79"/>
      <c r="AA33" s="79"/>
      <c r="AB33" s="79"/>
      <c r="AC33" s="79"/>
      <c r="AD33" s="79"/>
      <c r="AE33" s="7"/>
    </row>
    <row r="34" spans="1:31" ht="24.75" customHeight="1" x14ac:dyDescent="0.25">
      <c r="A34" s="299"/>
      <c r="B34" s="300"/>
      <c r="C34" s="300"/>
      <c r="D34" s="300"/>
      <c r="E34" s="300"/>
      <c r="F34" s="300"/>
      <c r="G34" s="300"/>
      <c r="H34" s="300"/>
      <c r="I34" s="300"/>
      <c r="J34" s="300"/>
      <c r="K34" s="301"/>
      <c r="L34" s="79"/>
      <c r="M34" s="79"/>
      <c r="N34" s="79"/>
      <c r="O34" s="78"/>
      <c r="P34" s="78"/>
      <c r="Q34" s="79"/>
      <c r="R34" s="79"/>
      <c r="S34" s="79"/>
      <c r="T34" s="79"/>
      <c r="U34" s="79"/>
      <c r="V34" s="79"/>
      <c r="W34" s="79"/>
      <c r="X34" s="79"/>
      <c r="Y34" s="79"/>
      <c r="Z34" s="79"/>
      <c r="AA34" s="79"/>
      <c r="AB34" s="79"/>
      <c r="AC34" s="79"/>
      <c r="AD34" s="79"/>
      <c r="AE34" s="7"/>
    </row>
    <row r="35" spans="1:31" ht="52.5" customHeight="1" x14ac:dyDescent="0.25">
      <c r="A35" s="307" t="s">
        <v>41</v>
      </c>
      <c r="B35" s="308"/>
      <c r="C35" s="348" t="s">
        <v>67</v>
      </c>
      <c r="D35" s="348"/>
      <c r="E35" s="348"/>
      <c r="F35" s="348"/>
      <c r="G35" s="348"/>
      <c r="H35" s="348"/>
      <c r="I35" s="348"/>
      <c r="J35" s="348"/>
      <c r="K35" s="349"/>
      <c r="L35" s="100"/>
      <c r="M35" s="100"/>
      <c r="N35" s="100"/>
      <c r="O35" s="78"/>
      <c r="P35" s="78"/>
      <c r="Q35" s="79"/>
      <c r="R35" s="79"/>
      <c r="S35" s="79"/>
      <c r="T35" s="79"/>
      <c r="U35" s="79"/>
      <c r="V35" s="79"/>
      <c r="W35" s="79"/>
      <c r="X35" s="79"/>
      <c r="Y35" s="79"/>
      <c r="Z35" s="79"/>
      <c r="AA35" s="79"/>
      <c r="AB35" s="79"/>
      <c r="AC35" s="79"/>
      <c r="AD35" s="79"/>
      <c r="AE35" s="7"/>
    </row>
    <row r="36" spans="1:31" ht="13.8" thickBot="1" x14ac:dyDescent="0.3">
      <c r="A36" s="95"/>
      <c r="B36" s="79"/>
      <c r="C36" s="79"/>
      <c r="D36" s="79"/>
      <c r="E36" s="79"/>
      <c r="F36" s="79"/>
      <c r="G36" s="101"/>
      <c r="H36" s="101"/>
      <c r="I36" s="79"/>
      <c r="J36" s="79"/>
      <c r="K36" s="79"/>
      <c r="L36" s="79"/>
      <c r="M36" s="79"/>
      <c r="N36" s="79"/>
      <c r="O36" s="79"/>
      <c r="P36" s="79"/>
      <c r="Q36" s="79"/>
      <c r="R36" s="79"/>
      <c r="S36" s="79"/>
      <c r="T36" s="79"/>
      <c r="U36" s="79"/>
      <c r="V36" s="79"/>
      <c r="W36" s="79"/>
      <c r="X36" s="79"/>
      <c r="Y36" s="79"/>
      <c r="Z36" s="79"/>
      <c r="AA36" s="79"/>
      <c r="AB36" s="79"/>
      <c r="AC36" s="79"/>
      <c r="AD36" s="79"/>
      <c r="AE36" s="7"/>
    </row>
    <row r="37" spans="1:31" ht="21.75" customHeight="1" thickBot="1" x14ac:dyDescent="0.3">
      <c r="A37" s="303" t="s">
        <v>47</v>
      </c>
      <c r="B37" s="304"/>
      <c r="C37" s="304"/>
      <c r="D37" s="304"/>
      <c r="E37" s="304"/>
      <c r="F37" s="305"/>
      <c r="G37" s="102"/>
      <c r="H37" s="102"/>
      <c r="I37" s="303" t="s">
        <v>46</v>
      </c>
      <c r="J37" s="304"/>
      <c r="K37" s="304"/>
      <c r="L37" s="304"/>
      <c r="M37" s="304"/>
      <c r="N37" s="305"/>
      <c r="O37" s="79"/>
      <c r="P37" s="79"/>
      <c r="Q37" s="79"/>
      <c r="R37" s="79"/>
      <c r="S37" s="79"/>
      <c r="T37" s="79"/>
      <c r="U37" s="79"/>
      <c r="V37" s="79"/>
      <c r="W37" s="79"/>
      <c r="X37" s="79"/>
      <c r="Y37" s="79"/>
      <c r="Z37" s="79"/>
      <c r="AA37" s="79"/>
      <c r="AB37" s="79"/>
      <c r="AC37" s="79"/>
      <c r="AD37" s="79"/>
      <c r="AE37" s="103"/>
    </row>
    <row r="38" spans="1:31" s="108" customFormat="1" ht="30" customHeight="1" x14ac:dyDescent="0.25">
      <c r="A38" s="36"/>
      <c r="B38" s="19" t="s">
        <v>1</v>
      </c>
      <c r="C38" s="19" t="s">
        <v>2</v>
      </c>
      <c r="D38" s="19" t="s">
        <v>69</v>
      </c>
      <c r="E38" s="19" t="s">
        <v>61</v>
      </c>
      <c r="F38" s="37" t="s">
        <v>16</v>
      </c>
      <c r="G38" s="102"/>
      <c r="H38" s="102"/>
      <c r="I38" s="36"/>
      <c r="J38" s="19" t="s">
        <v>1</v>
      </c>
      <c r="K38" s="19" t="s">
        <v>2</v>
      </c>
      <c r="L38" s="19" t="s">
        <v>69</v>
      </c>
      <c r="M38" s="19" t="s">
        <v>61</v>
      </c>
      <c r="N38" s="37" t="s">
        <v>16</v>
      </c>
      <c r="O38" s="79"/>
      <c r="P38" s="79"/>
      <c r="Q38" s="104"/>
      <c r="R38" s="105"/>
      <c r="S38" s="25"/>
      <c r="T38" s="25"/>
      <c r="U38" s="25"/>
      <c r="V38" s="26"/>
      <c r="W38" s="78"/>
      <c r="X38" s="105"/>
      <c r="Y38" s="105"/>
      <c r="Z38" s="105"/>
      <c r="AA38" s="104"/>
      <c r="AB38" s="106"/>
      <c r="AC38" s="104"/>
      <c r="AD38" s="104"/>
      <c r="AE38" s="107"/>
    </row>
    <row r="39" spans="1:31" s="116" customFormat="1" ht="17.25" customHeight="1" x14ac:dyDescent="0.25">
      <c r="A39" s="306" t="s">
        <v>5</v>
      </c>
      <c r="B39" s="350" t="s">
        <v>83</v>
      </c>
      <c r="C39" s="302" t="s">
        <v>4</v>
      </c>
      <c r="D39" s="109" t="s">
        <v>17</v>
      </c>
      <c r="E39" s="109" t="s">
        <v>18</v>
      </c>
      <c r="F39" s="110" t="s">
        <v>19</v>
      </c>
      <c r="G39" s="102"/>
      <c r="H39" s="102"/>
      <c r="I39" s="306" t="s">
        <v>5</v>
      </c>
      <c r="J39" s="350" t="s">
        <v>83</v>
      </c>
      <c r="K39" s="302" t="s">
        <v>4</v>
      </c>
      <c r="L39" s="109" t="s">
        <v>17</v>
      </c>
      <c r="M39" s="109" t="s">
        <v>18</v>
      </c>
      <c r="N39" s="110" t="s">
        <v>19</v>
      </c>
      <c r="O39" s="79"/>
      <c r="P39" s="79"/>
      <c r="Q39" s="111"/>
      <c r="R39" s="100"/>
      <c r="S39" s="100"/>
      <c r="T39" s="100"/>
      <c r="U39" s="100"/>
      <c r="V39" s="100"/>
      <c r="W39" s="100"/>
      <c r="X39" s="100"/>
      <c r="Y39" s="100"/>
      <c r="Z39" s="100"/>
      <c r="AA39" s="112"/>
      <c r="AB39" s="113"/>
      <c r="AC39" s="114"/>
      <c r="AD39" s="114"/>
      <c r="AE39" s="115"/>
    </row>
    <row r="40" spans="1:31" s="116" customFormat="1" ht="14.25" customHeight="1" x14ac:dyDescent="0.25">
      <c r="A40" s="306"/>
      <c r="B40" s="351"/>
      <c r="C40" s="302"/>
      <c r="D40" s="117" t="s">
        <v>14</v>
      </c>
      <c r="E40" s="118" t="s">
        <v>14</v>
      </c>
      <c r="F40" s="119"/>
      <c r="G40" s="102"/>
      <c r="H40" s="102"/>
      <c r="I40" s="306"/>
      <c r="J40" s="351"/>
      <c r="K40" s="302"/>
      <c r="L40" s="117" t="s">
        <v>14</v>
      </c>
      <c r="M40" s="118" t="s">
        <v>14</v>
      </c>
      <c r="N40" s="119"/>
      <c r="O40" s="79"/>
      <c r="P40" s="79"/>
      <c r="Q40" s="111"/>
      <c r="R40" s="100"/>
      <c r="S40" s="100"/>
      <c r="T40" s="100"/>
      <c r="U40" s="100"/>
      <c r="V40" s="100"/>
      <c r="W40" s="100"/>
      <c r="X40" s="100"/>
      <c r="Y40" s="100"/>
      <c r="Z40" s="100"/>
      <c r="AA40" s="112"/>
      <c r="AB40" s="113"/>
      <c r="AC40" s="114"/>
      <c r="AD40" s="114"/>
      <c r="AE40" s="115"/>
    </row>
    <row r="41" spans="1:31" ht="16.5" customHeight="1" x14ac:dyDescent="0.25">
      <c r="A41" s="16">
        <v>1</v>
      </c>
      <c r="B41" s="49"/>
      <c r="C41" s="53"/>
      <c r="D41" s="51"/>
      <c r="E41" s="52"/>
      <c r="F41" s="73" t="e">
        <f>$E$17*SQRT(E41/D41)</f>
        <v>#DIV/0!</v>
      </c>
      <c r="G41" s="102"/>
      <c r="H41" s="102"/>
      <c r="I41" s="16">
        <v>1</v>
      </c>
      <c r="J41" s="49"/>
      <c r="K41" s="50"/>
      <c r="L41" s="51"/>
      <c r="M41" s="52"/>
      <c r="N41" s="73" t="e">
        <f>$E$17*SQRT(M41/L41)</f>
        <v>#DIV/0!</v>
      </c>
      <c r="O41" s="79"/>
      <c r="P41" s="120" t="e">
        <f>ABS(F41-$F$44)</f>
        <v>#DIV/0!</v>
      </c>
      <c r="Q41" s="121"/>
      <c r="R41" s="122"/>
      <c r="S41" s="123"/>
      <c r="T41" s="124"/>
      <c r="U41" s="125"/>
      <c r="V41" s="126"/>
      <c r="W41" s="127"/>
      <c r="X41" s="128"/>
      <c r="Y41" s="129"/>
      <c r="Z41" s="128"/>
      <c r="AA41" s="128"/>
      <c r="AB41" s="130"/>
      <c r="AC41" s="126"/>
      <c r="AD41" s="126"/>
      <c r="AE41" s="131"/>
    </row>
    <row r="42" spans="1:31" ht="16.5" customHeight="1" x14ac:dyDescent="0.25">
      <c r="A42" s="17">
        <v>2</v>
      </c>
      <c r="B42" s="49"/>
      <c r="C42" s="53"/>
      <c r="D42" s="54"/>
      <c r="E42" s="55"/>
      <c r="F42" s="73" t="e">
        <f>$E$17*SQRT(E42/D42)</f>
        <v>#DIV/0!</v>
      </c>
      <c r="G42" s="102"/>
      <c r="H42" s="102"/>
      <c r="I42" s="17">
        <v>2</v>
      </c>
      <c r="J42" s="49"/>
      <c r="K42" s="53"/>
      <c r="L42" s="54"/>
      <c r="M42" s="55"/>
      <c r="N42" s="73" t="e">
        <f>$E$17*SQRT(M42/L42)</f>
        <v>#DIV/0!</v>
      </c>
      <c r="O42" s="79"/>
      <c r="P42" s="120" t="e">
        <f t="shared" ref="P42:P43" si="0">ABS(F42-$F$44)</f>
        <v>#DIV/0!</v>
      </c>
      <c r="Q42" s="121"/>
      <c r="R42" s="122"/>
      <c r="S42" s="132"/>
      <c r="T42" s="124"/>
      <c r="U42" s="133"/>
      <c r="V42" s="134"/>
      <c r="W42" s="127"/>
      <c r="X42" s="128"/>
      <c r="Y42" s="129"/>
      <c r="Z42" s="128"/>
      <c r="AA42" s="128"/>
      <c r="AB42" s="130"/>
      <c r="AC42" s="134"/>
      <c r="AD42" s="134"/>
      <c r="AE42" s="131"/>
    </row>
    <row r="43" spans="1:31" ht="16.5" customHeight="1" thickBot="1" x14ac:dyDescent="0.3">
      <c r="A43" s="18">
        <v>3</v>
      </c>
      <c r="B43" s="56"/>
      <c r="C43" s="57"/>
      <c r="D43" s="58"/>
      <c r="E43" s="59"/>
      <c r="F43" s="74" t="e">
        <f>$E$17*SQRT(E43/D43)</f>
        <v>#DIV/0!</v>
      </c>
      <c r="G43" s="102"/>
      <c r="H43" s="102"/>
      <c r="I43" s="18">
        <v>3</v>
      </c>
      <c r="J43" s="56"/>
      <c r="K43" s="57"/>
      <c r="L43" s="58"/>
      <c r="M43" s="59"/>
      <c r="N43" s="74" t="e">
        <f>$E$17*SQRT(M43/L43)</f>
        <v>#DIV/0!</v>
      </c>
      <c r="O43" s="79"/>
      <c r="P43" s="120" t="e">
        <f t="shared" si="0"/>
        <v>#DIV/0!</v>
      </c>
      <c r="Q43" s="121"/>
      <c r="R43" s="122"/>
      <c r="S43" s="132"/>
      <c r="T43" s="124"/>
      <c r="U43" s="133"/>
      <c r="V43" s="134"/>
      <c r="W43" s="127"/>
      <c r="X43" s="128"/>
      <c r="Y43" s="129"/>
      <c r="Z43" s="128"/>
      <c r="AA43" s="128"/>
      <c r="AB43" s="130"/>
      <c r="AC43" s="134"/>
      <c r="AD43" s="134"/>
      <c r="AE43" s="131"/>
    </row>
    <row r="44" spans="1:31" ht="16.5" customHeight="1" thickBot="1" x14ac:dyDescent="0.3">
      <c r="A44" s="81"/>
      <c r="B44" s="82"/>
      <c r="C44" s="102"/>
      <c r="D44" s="102"/>
      <c r="E44" s="82"/>
      <c r="F44" s="83" t="e">
        <f>AVERAGE(F41:F43)</f>
        <v>#DIV/0!</v>
      </c>
      <c r="G44" s="102"/>
      <c r="H44" s="102"/>
      <c r="I44" s="82"/>
      <c r="J44" s="82"/>
      <c r="K44" s="102"/>
      <c r="L44" s="102"/>
      <c r="M44" s="82"/>
      <c r="N44" s="83" t="e">
        <f>AVERAGE(N41:N43)</f>
        <v>#DIV/0!</v>
      </c>
      <c r="O44" s="79"/>
      <c r="P44" s="120" t="e">
        <f>ABS(N41-$N$44)</f>
        <v>#DIV/0!</v>
      </c>
      <c r="Q44" s="121"/>
      <c r="R44" s="122"/>
      <c r="S44" s="132"/>
      <c r="T44" s="124"/>
      <c r="U44" s="133"/>
      <c r="V44" s="134"/>
      <c r="W44" s="127"/>
      <c r="X44" s="128"/>
      <c r="Y44" s="129"/>
      <c r="Z44" s="128"/>
      <c r="AA44" s="128"/>
      <c r="AB44" s="130"/>
      <c r="AC44" s="134"/>
      <c r="AD44" s="134"/>
      <c r="AE44" s="131"/>
    </row>
    <row r="45" spans="1:31" ht="16.5" customHeight="1" x14ac:dyDescent="0.25">
      <c r="A45" s="81"/>
      <c r="B45" s="84" t="e">
        <f>(AVERAGE(D41:D43,L41:L43))*0.05</f>
        <v>#DIV/0!</v>
      </c>
      <c r="C45" s="102"/>
      <c r="D45" s="102"/>
      <c r="E45" s="82"/>
      <c r="F45" s="82"/>
      <c r="G45" s="102"/>
      <c r="H45" s="102"/>
      <c r="I45" s="276" t="s">
        <v>42</v>
      </c>
      <c r="J45" s="277"/>
      <c r="K45" s="277"/>
      <c r="L45" s="277"/>
      <c r="M45" s="280" t="e">
        <f>AVERAGE(F41:F43,N41:N43)</f>
        <v>#DIV/0!</v>
      </c>
      <c r="N45" s="281"/>
      <c r="O45" s="79"/>
      <c r="P45" s="120" t="e">
        <f t="shared" ref="P45:P46" si="1">ABS(N42-$N$44)</f>
        <v>#DIV/0!</v>
      </c>
      <c r="Q45" s="121"/>
      <c r="R45" s="122"/>
      <c r="S45" s="132"/>
      <c r="T45" s="124"/>
      <c r="U45" s="133"/>
      <c r="V45" s="134"/>
      <c r="W45" s="127"/>
      <c r="X45" s="128"/>
      <c r="Y45" s="129"/>
      <c r="Z45" s="128"/>
      <c r="AA45" s="128"/>
      <c r="AB45" s="130"/>
      <c r="AC45" s="134"/>
      <c r="AD45" s="134"/>
      <c r="AE45" s="131"/>
    </row>
    <row r="46" spans="1:31" ht="16.5" customHeight="1" thickBot="1" x14ac:dyDescent="0.3">
      <c r="A46" s="81"/>
      <c r="B46" s="82"/>
      <c r="C46" s="102"/>
      <c r="D46" s="102"/>
      <c r="E46" s="82"/>
      <c r="F46" s="82"/>
      <c r="G46" s="102"/>
      <c r="H46" s="102"/>
      <c r="I46" s="278"/>
      <c r="J46" s="279"/>
      <c r="K46" s="279"/>
      <c r="L46" s="279"/>
      <c r="M46" s="282"/>
      <c r="N46" s="283"/>
      <c r="O46" s="79"/>
      <c r="P46" s="120" t="e">
        <f t="shared" si="1"/>
        <v>#DIV/0!</v>
      </c>
      <c r="Q46" s="121"/>
      <c r="R46" s="122"/>
      <c r="S46" s="132"/>
      <c r="T46" s="124"/>
      <c r="U46" s="133"/>
      <c r="V46" s="134"/>
      <c r="W46" s="127"/>
      <c r="X46" s="128"/>
      <c r="Y46" s="129"/>
      <c r="Z46" s="128"/>
      <c r="AA46" s="128"/>
      <c r="AB46" s="130"/>
      <c r="AC46" s="134"/>
      <c r="AD46" s="134"/>
      <c r="AE46" s="131"/>
    </row>
    <row r="47" spans="1:31" ht="13.8" thickBot="1" x14ac:dyDescent="0.3">
      <c r="A47" s="135"/>
      <c r="B47" s="136"/>
      <c r="C47" s="137"/>
      <c r="D47" s="138"/>
      <c r="E47" s="138"/>
      <c r="F47" s="102"/>
      <c r="G47" s="102"/>
      <c r="H47" s="102"/>
      <c r="I47" s="139"/>
      <c r="J47" s="139"/>
      <c r="K47" s="139"/>
      <c r="L47" s="139"/>
      <c r="M47" s="139"/>
      <c r="N47" s="139"/>
      <c r="O47" s="140"/>
      <c r="P47" s="78"/>
      <c r="Q47" s="121"/>
      <c r="R47" s="141"/>
      <c r="S47" s="142"/>
      <c r="T47" s="143"/>
      <c r="U47" s="144"/>
      <c r="V47" s="78"/>
      <c r="W47" s="130"/>
      <c r="X47" s="78"/>
      <c r="Y47" s="78"/>
      <c r="Z47" s="130"/>
      <c r="AA47" s="145"/>
      <c r="AB47" s="140"/>
      <c r="AC47" s="78"/>
      <c r="AD47" s="78"/>
      <c r="AE47" s="146"/>
    </row>
    <row r="48" spans="1:31" ht="15" customHeight="1" x14ac:dyDescent="0.25">
      <c r="A48" s="284" t="s">
        <v>20</v>
      </c>
      <c r="B48" s="285"/>
      <c r="C48" s="285"/>
      <c r="D48" s="285"/>
      <c r="E48" s="285"/>
      <c r="F48" s="285"/>
      <c r="G48" s="286"/>
      <c r="H48" s="14"/>
      <c r="I48" s="284" t="s">
        <v>21</v>
      </c>
      <c r="J48" s="335"/>
      <c r="K48" s="336"/>
      <c r="L48" s="78"/>
      <c r="M48" s="147" t="s">
        <v>22</v>
      </c>
      <c r="N48" s="148"/>
      <c r="O48" s="149" t="s">
        <v>45</v>
      </c>
      <c r="P48" s="150"/>
      <c r="Q48" s="150"/>
      <c r="R48" s="150"/>
      <c r="S48" s="150"/>
      <c r="T48" s="150"/>
      <c r="U48" s="151"/>
      <c r="V48" s="311"/>
      <c r="W48" s="312"/>
      <c r="X48" s="312"/>
      <c r="Y48" s="312"/>
      <c r="Z48" s="312"/>
      <c r="AA48" s="78"/>
      <c r="AB48" s="78"/>
      <c r="AC48" s="78"/>
      <c r="AD48" s="78"/>
      <c r="AE48" s="7"/>
    </row>
    <row r="49" spans="1:31" ht="15" customHeight="1" thickBot="1" x14ac:dyDescent="0.3">
      <c r="A49" s="287"/>
      <c r="B49" s="288"/>
      <c r="C49" s="288"/>
      <c r="D49" s="288"/>
      <c r="E49" s="288"/>
      <c r="F49" s="288"/>
      <c r="G49" s="289"/>
      <c r="H49" s="78"/>
      <c r="I49" s="337"/>
      <c r="J49" s="338"/>
      <c r="K49" s="339"/>
      <c r="L49" s="78"/>
      <c r="M49" s="155"/>
      <c r="N49" s="156"/>
      <c r="O49" s="157" t="s">
        <v>49</v>
      </c>
      <c r="P49" s="78"/>
      <c r="Q49" s="78"/>
      <c r="R49" s="78"/>
      <c r="S49" s="78"/>
      <c r="T49" s="78"/>
      <c r="U49" s="115"/>
      <c r="V49" s="311"/>
      <c r="W49" s="312"/>
      <c r="X49" s="312"/>
      <c r="Y49" s="312"/>
      <c r="Z49" s="312"/>
      <c r="AA49" s="78"/>
      <c r="AB49" s="78"/>
      <c r="AC49" s="78"/>
      <c r="AD49" s="78"/>
      <c r="AE49" s="7"/>
    </row>
    <row r="50" spans="1:31" ht="12.75" customHeight="1" x14ac:dyDescent="0.25">
      <c r="A50" s="340" t="s">
        <v>23</v>
      </c>
      <c r="B50" s="341"/>
      <c r="C50" s="159"/>
      <c r="D50" s="159"/>
      <c r="E50" s="159"/>
      <c r="F50" s="77"/>
      <c r="G50" s="160" t="s">
        <v>24</v>
      </c>
      <c r="H50" s="105"/>
      <c r="I50" s="158"/>
      <c r="J50" s="159"/>
      <c r="K50" s="160"/>
      <c r="L50" s="105"/>
      <c r="M50" s="155"/>
      <c r="N50" s="156"/>
      <c r="O50" s="157" t="s">
        <v>66</v>
      </c>
      <c r="P50" s="78"/>
      <c r="Q50" s="78"/>
      <c r="R50" s="78"/>
      <c r="S50" s="78"/>
      <c r="T50" s="78"/>
      <c r="U50" s="7"/>
      <c r="V50" s="311"/>
      <c r="W50" s="312"/>
      <c r="X50" s="312"/>
      <c r="Y50" s="312"/>
      <c r="Z50" s="312"/>
      <c r="AA50" s="78"/>
      <c r="AB50" s="78"/>
      <c r="AC50" s="78"/>
      <c r="AD50" s="78"/>
      <c r="AE50" s="7"/>
    </row>
    <row r="51" spans="1:31" s="116" customFormat="1" ht="13.8" thickBot="1" x14ac:dyDescent="0.3">
      <c r="A51" s="161"/>
      <c r="B51" s="100"/>
      <c r="C51" s="100"/>
      <c r="D51" s="100"/>
      <c r="E51" s="100"/>
      <c r="G51" s="162"/>
      <c r="H51" s="100"/>
      <c r="I51" s="161"/>
      <c r="J51" s="100"/>
      <c r="K51" s="162"/>
      <c r="L51" s="100"/>
      <c r="M51" s="152"/>
      <c r="N51" s="153"/>
      <c r="O51" s="163" t="s">
        <v>25</v>
      </c>
      <c r="P51" s="153"/>
      <c r="Q51" s="153"/>
      <c r="R51" s="153"/>
      <c r="S51" s="153"/>
      <c r="T51" s="153"/>
      <c r="U51" s="154"/>
      <c r="V51" s="311"/>
      <c r="W51" s="312"/>
      <c r="X51" s="312"/>
      <c r="Y51" s="312"/>
      <c r="Z51" s="312"/>
      <c r="AA51" s="100"/>
      <c r="AB51" s="100"/>
      <c r="AC51" s="100"/>
      <c r="AD51" s="100"/>
      <c r="AE51" s="162"/>
    </row>
    <row r="52" spans="1:31" x14ac:dyDescent="0.25">
      <c r="A52" s="97" t="s">
        <v>26</v>
      </c>
      <c r="B52" s="78"/>
      <c r="C52" s="78"/>
      <c r="D52" s="78"/>
      <c r="E52" s="78"/>
      <c r="F52" s="72"/>
      <c r="G52" s="7" t="s">
        <v>27</v>
      </c>
      <c r="H52" s="78"/>
      <c r="I52" s="97"/>
      <c r="J52" s="78"/>
      <c r="K52" s="7"/>
      <c r="L52" s="78"/>
      <c r="M52" s="78"/>
      <c r="N52" s="78"/>
      <c r="O52" s="78"/>
      <c r="P52" s="78"/>
      <c r="Q52" s="78"/>
      <c r="R52" s="78"/>
      <c r="S52" s="78"/>
      <c r="T52" s="78"/>
      <c r="U52" s="78"/>
      <c r="V52" s="78"/>
      <c r="W52" s="78"/>
      <c r="X52" s="78"/>
      <c r="Y52" s="78"/>
      <c r="Z52" s="78"/>
      <c r="AA52" s="78"/>
      <c r="AB52" s="78"/>
      <c r="AC52" s="78"/>
      <c r="AD52" s="78"/>
      <c r="AE52" s="7"/>
    </row>
    <row r="53" spans="1:31" x14ac:dyDescent="0.25">
      <c r="A53" s="97"/>
      <c r="B53" s="78"/>
      <c r="C53" s="78"/>
      <c r="D53" s="78"/>
      <c r="E53" s="78"/>
      <c r="F53" s="78"/>
      <c r="G53" s="7"/>
      <c r="H53" s="78"/>
      <c r="I53" s="97"/>
      <c r="J53" s="78"/>
      <c r="K53" s="7"/>
      <c r="L53" s="78"/>
      <c r="M53" s="78"/>
      <c r="N53" s="78"/>
      <c r="O53" s="78"/>
      <c r="P53" s="78"/>
      <c r="Q53" s="78"/>
      <c r="R53" s="78"/>
      <c r="S53" s="78"/>
      <c r="T53" s="78"/>
      <c r="U53" s="78"/>
      <c r="V53" s="78"/>
      <c r="W53" s="78"/>
      <c r="X53" s="78"/>
      <c r="Y53" s="78"/>
      <c r="Z53" s="78"/>
      <c r="AA53" s="78"/>
      <c r="AB53" s="78"/>
      <c r="AC53" s="78"/>
      <c r="AD53" s="78"/>
      <c r="AE53" s="7"/>
    </row>
    <row r="54" spans="1:31" x14ac:dyDescent="0.25">
      <c r="A54" s="164" t="s">
        <v>28</v>
      </c>
      <c r="B54" s="78"/>
      <c r="C54" s="78"/>
      <c r="D54" s="78"/>
      <c r="E54" s="78"/>
      <c r="F54" s="78"/>
      <c r="G54" s="7"/>
      <c r="H54" s="78"/>
      <c r="I54" s="99"/>
      <c r="J54" s="79" t="str">
        <f>IF(M54=0,"POSITIVO","NEGATIVO")</f>
        <v>POSITIVO</v>
      </c>
      <c r="K54" s="103"/>
      <c r="L54" s="78"/>
      <c r="M54" s="165">
        <f>COUNTIF(P41:P46,"&gt;=0.02")</f>
        <v>0</v>
      </c>
      <c r="N54" s="78"/>
      <c r="O54" s="78"/>
      <c r="P54" s="78"/>
      <c r="Q54" s="78"/>
      <c r="R54" s="78"/>
      <c r="S54" s="78"/>
      <c r="T54" s="78"/>
      <c r="U54" s="78"/>
      <c r="V54" s="78"/>
      <c r="W54" s="78"/>
      <c r="X54" s="78"/>
      <c r="Y54" s="78"/>
      <c r="Z54" s="78"/>
      <c r="AA54" s="78"/>
      <c r="AB54" s="78"/>
      <c r="AC54" s="78"/>
      <c r="AD54" s="78"/>
      <c r="AE54" s="7"/>
    </row>
    <row r="55" spans="1:31" x14ac:dyDescent="0.25">
      <c r="A55" s="166"/>
      <c r="B55" s="78"/>
      <c r="C55" s="78"/>
      <c r="D55" s="78"/>
      <c r="E55" s="78"/>
      <c r="F55" s="78"/>
      <c r="G55" s="7"/>
      <c r="H55" s="78"/>
      <c r="I55" s="97"/>
      <c r="J55" s="78"/>
      <c r="K55" s="7"/>
      <c r="L55" s="78"/>
      <c r="M55" s="78"/>
      <c r="N55" s="320"/>
      <c r="O55" s="320"/>
      <c r="P55" s="320"/>
      <c r="Q55" s="320"/>
      <c r="R55" s="320"/>
      <c r="S55" s="320"/>
      <c r="T55" s="320"/>
      <c r="U55" s="320"/>
      <c r="V55" s="320"/>
      <c r="W55" s="320"/>
      <c r="X55" s="320"/>
      <c r="Y55" s="320"/>
      <c r="Z55" s="320"/>
      <c r="AA55" s="78"/>
      <c r="AB55" s="78"/>
      <c r="AC55" s="78"/>
      <c r="AD55" s="78"/>
      <c r="AE55" s="7"/>
    </row>
    <row r="56" spans="1:31" x14ac:dyDescent="0.25">
      <c r="A56" s="164" t="s">
        <v>48</v>
      </c>
      <c r="B56" s="78"/>
      <c r="C56" s="78"/>
      <c r="D56" s="78"/>
      <c r="E56" s="78"/>
      <c r="F56" s="85" t="e">
        <f>ABS(F44-N44)</f>
        <v>#DIV/0!</v>
      </c>
      <c r="G56" s="7"/>
      <c r="H56" s="78"/>
      <c r="I56" s="97"/>
      <c r="J56" s="79" t="e">
        <f>IF(F56&lt;=0.01,"POSITIVO","NEGATIVO")</f>
        <v>#DIV/0!</v>
      </c>
      <c r="K56" s="7"/>
      <c r="L56" s="78"/>
      <c r="M56" s="78"/>
      <c r="N56" s="320"/>
      <c r="O56" s="320"/>
      <c r="P56" s="320"/>
      <c r="Q56" s="320"/>
      <c r="R56" s="320"/>
      <c r="S56" s="320"/>
      <c r="T56" s="320"/>
      <c r="U56" s="320"/>
      <c r="V56" s="320"/>
      <c r="W56" s="320"/>
      <c r="X56" s="320"/>
      <c r="Y56" s="320"/>
      <c r="Z56" s="320"/>
      <c r="AA56" s="78"/>
      <c r="AB56" s="78"/>
      <c r="AC56" s="78"/>
      <c r="AD56" s="78"/>
      <c r="AE56" s="7"/>
    </row>
    <row r="57" spans="1:31" x14ac:dyDescent="0.25">
      <c r="A57" s="97"/>
      <c r="B57" s="78"/>
      <c r="C57" s="78"/>
      <c r="D57" s="78"/>
      <c r="E57" s="78"/>
      <c r="F57" s="78"/>
      <c r="G57" s="7"/>
      <c r="H57" s="78"/>
      <c r="I57" s="97"/>
      <c r="J57" s="78"/>
      <c r="K57" s="7"/>
      <c r="L57" s="78"/>
      <c r="M57" s="78"/>
      <c r="N57" s="320"/>
      <c r="O57" s="320"/>
      <c r="P57" s="320"/>
      <c r="Q57" s="320"/>
      <c r="R57" s="320"/>
      <c r="S57" s="320"/>
      <c r="T57" s="320"/>
      <c r="U57" s="320"/>
      <c r="V57" s="320"/>
      <c r="W57" s="320"/>
      <c r="X57" s="320"/>
      <c r="Y57" s="320"/>
      <c r="Z57" s="320"/>
      <c r="AA57" s="78"/>
      <c r="AB57" s="78"/>
      <c r="AC57" s="78"/>
      <c r="AD57" s="78"/>
      <c r="AE57" s="7"/>
    </row>
    <row r="58" spans="1:31" x14ac:dyDescent="0.25">
      <c r="A58" s="164" t="s">
        <v>43</v>
      </c>
      <c r="B58" s="78"/>
      <c r="C58" s="78"/>
      <c r="D58" s="78"/>
      <c r="E58" s="78"/>
      <c r="F58" s="72"/>
      <c r="G58" s="7" t="s">
        <v>29</v>
      </c>
      <c r="H58" s="78"/>
      <c r="I58" s="97"/>
      <c r="J58" s="79" t="str">
        <f>IF(F58&lt;0.5,"POSITIVO","NEGATIVO")</f>
        <v>POSITIVO</v>
      </c>
      <c r="K58" s="7"/>
      <c r="L58" s="78"/>
      <c r="M58" s="78"/>
      <c r="N58" s="320"/>
      <c r="O58" s="320"/>
      <c r="P58" s="320"/>
      <c r="Q58" s="320"/>
      <c r="R58" s="320"/>
      <c r="S58" s="320"/>
      <c r="T58" s="320"/>
      <c r="U58" s="320"/>
      <c r="V58" s="320"/>
      <c r="W58" s="320"/>
      <c r="X58" s="320"/>
      <c r="Y58" s="320"/>
      <c r="Z58" s="320"/>
      <c r="AA58" s="78"/>
      <c r="AB58" s="78"/>
      <c r="AC58" s="78"/>
      <c r="AD58" s="78"/>
      <c r="AE58" s="7"/>
    </row>
    <row r="59" spans="1:31" x14ac:dyDescent="0.25">
      <c r="A59" s="97"/>
      <c r="B59" s="78"/>
      <c r="C59" s="78"/>
      <c r="D59" s="78"/>
      <c r="E59" s="78"/>
      <c r="F59" s="78"/>
      <c r="G59" s="7"/>
      <c r="H59" s="78"/>
      <c r="I59" s="97"/>
      <c r="J59" s="78"/>
      <c r="K59" s="7"/>
      <c r="L59" s="78"/>
      <c r="M59" s="78"/>
      <c r="N59" s="320"/>
      <c r="O59" s="320"/>
      <c r="P59" s="320"/>
      <c r="Q59" s="320"/>
      <c r="R59" s="320"/>
      <c r="S59" s="320"/>
      <c r="T59" s="320"/>
      <c r="U59" s="320"/>
      <c r="V59" s="320"/>
      <c r="W59" s="320"/>
      <c r="X59" s="320"/>
      <c r="Y59" s="320"/>
      <c r="Z59" s="320"/>
      <c r="AA59" s="78"/>
      <c r="AB59" s="78"/>
      <c r="AC59" s="78"/>
      <c r="AD59" s="78"/>
      <c r="AE59" s="7"/>
    </row>
    <row r="60" spans="1:31" x14ac:dyDescent="0.25">
      <c r="A60" s="164" t="s">
        <v>44</v>
      </c>
      <c r="B60" s="78"/>
      <c r="C60" s="78"/>
      <c r="D60" s="78"/>
      <c r="E60" s="78"/>
      <c r="F60" s="86">
        <f>(MAX(D41:D43,L41:L43))-(MIN(D41:D43,L41:L43))</f>
        <v>0</v>
      </c>
      <c r="G60" s="167" t="s">
        <v>14</v>
      </c>
      <c r="H60" s="78"/>
      <c r="I60" s="97"/>
      <c r="J60" s="79" t="e">
        <f>IF(F60&lt;=B45,"POSITIVO","NEGATIVO")</f>
        <v>#DIV/0!</v>
      </c>
      <c r="K60" s="7"/>
      <c r="L60" s="78"/>
      <c r="M60" s="78"/>
      <c r="N60" s="78"/>
      <c r="O60" s="78"/>
      <c r="P60" s="78"/>
      <c r="Q60" s="78"/>
      <c r="R60" s="78"/>
      <c r="S60" s="78"/>
      <c r="T60" s="78"/>
      <c r="U60" s="78"/>
      <c r="V60" s="78"/>
      <c r="W60" s="78"/>
      <c r="X60" s="78"/>
      <c r="Y60" s="78"/>
      <c r="Z60" s="78"/>
      <c r="AA60" s="78"/>
      <c r="AB60" s="78"/>
      <c r="AC60" s="78"/>
      <c r="AD60" s="78"/>
      <c r="AE60" s="7"/>
    </row>
    <row r="61" spans="1:31" ht="25.5" customHeight="1" thickBot="1" x14ac:dyDescent="0.3">
      <c r="A61" s="152"/>
      <c r="B61" s="153"/>
      <c r="C61" s="153"/>
      <c r="D61" s="153"/>
      <c r="E61" s="153"/>
      <c r="F61" s="153"/>
      <c r="G61" s="154"/>
      <c r="H61" s="78"/>
      <c r="I61" s="152"/>
      <c r="J61" s="153"/>
      <c r="K61" s="154"/>
      <c r="L61" s="78"/>
      <c r="M61" s="78"/>
      <c r="N61" s="78"/>
      <c r="O61" s="78"/>
      <c r="P61" s="78"/>
      <c r="Q61" s="78"/>
      <c r="R61" s="78"/>
      <c r="S61" s="78"/>
      <c r="T61" s="78"/>
      <c r="U61" s="78"/>
      <c r="V61" s="78"/>
      <c r="W61" s="78"/>
      <c r="X61" s="78"/>
      <c r="Y61" s="78"/>
      <c r="Z61" s="78"/>
      <c r="AA61" s="78"/>
      <c r="AB61" s="78"/>
      <c r="AC61" s="78"/>
      <c r="AD61" s="78"/>
      <c r="AE61" s="7"/>
    </row>
    <row r="62" spans="1:31" ht="42" customHeight="1" thickBot="1" x14ac:dyDescent="0.3">
      <c r="A62" s="168"/>
      <c r="B62" s="169"/>
      <c r="C62" s="170"/>
      <c r="D62" s="170"/>
      <c r="E62" s="170"/>
      <c r="F62" s="102"/>
      <c r="G62" s="102"/>
      <c r="H62" s="102"/>
      <c r="I62" s="139"/>
      <c r="J62" s="139"/>
      <c r="K62" s="139"/>
      <c r="L62" s="139"/>
      <c r="M62" s="139"/>
      <c r="N62" s="139"/>
      <c r="O62" s="170"/>
      <c r="P62" s="170"/>
      <c r="Q62" s="169"/>
      <c r="R62" s="169"/>
      <c r="S62" s="170"/>
      <c r="T62" s="170"/>
      <c r="U62" s="170"/>
      <c r="V62" s="170"/>
      <c r="W62" s="170"/>
      <c r="X62" s="170"/>
      <c r="Y62" s="170"/>
      <c r="Z62" s="170"/>
      <c r="AA62" s="170"/>
      <c r="AB62" s="170"/>
      <c r="AC62" s="170"/>
      <c r="AD62" s="170"/>
      <c r="AE62" s="171"/>
    </row>
    <row r="63" spans="1:31" ht="13.8" thickBot="1" x14ac:dyDescent="0.3">
      <c r="A63" s="303" t="s">
        <v>51</v>
      </c>
      <c r="B63" s="304"/>
      <c r="C63" s="304"/>
      <c r="D63" s="304"/>
      <c r="E63" s="304"/>
      <c r="F63" s="305"/>
      <c r="G63" s="102"/>
      <c r="H63" s="102"/>
      <c r="I63" s="303" t="s">
        <v>52</v>
      </c>
      <c r="J63" s="304"/>
      <c r="K63" s="304"/>
      <c r="L63" s="304"/>
      <c r="M63" s="304"/>
      <c r="N63" s="305"/>
      <c r="O63" s="101"/>
      <c r="P63" s="101"/>
      <c r="Q63" s="101"/>
      <c r="R63" s="101"/>
      <c r="S63" s="101"/>
      <c r="T63" s="101"/>
      <c r="U63" s="101"/>
      <c r="V63" s="101"/>
      <c r="W63" s="101"/>
      <c r="X63" s="101"/>
      <c r="Y63" s="101"/>
      <c r="Z63" s="170"/>
      <c r="AA63" s="170"/>
      <c r="AB63" s="170"/>
      <c r="AC63" s="170"/>
      <c r="AD63" s="170"/>
      <c r="AE63" s="171"/>
    </row>
    <row r="64" spans="1:31" ht="29.25" customHeight="1" x14ac:dyDescent="0.25">
      <c r="A64" s="36"/>
      <c r="B64" s="19" t="s">
        <v>1</v>
      </c>
      <c r="C64" s="19" t="s">
        <v>2</v>
      </c>
      <c r="D64" s="19" t="s">
        <v>69</v>
      </c>
      <c r="E64" s="19" t="s">
        <v>61</v>
      </c>
      <c r="F64" s="37" t="s">
        <v>16</v>
      </c>
      <c r="G64" s="102"/>
      <c r="H64" s="102"/>
      <c r="I64" s="36"/>
      <c r="J64" s="19" t="s">
        <v>1</v>
      </c>
      <c r="K64" s="19" t="s">
        <v>2</v>
      </c>
      <c r="L64" s="19" t="s">
        <v>69</v>
      </c>
      <c r="M64" s="19" t="s">
        <v>61</v>
      </c>
      <c r="N64" s="37" t="s">
        <v>16</v>
      </c>
      <c r="O64" s="101"/>
      <c r="P64" s="101"/>
      <c r="Q64" s="172"/>
      <c r="R64" s="173"/>
      <c r="S64" s="174"/>
      <c r="T64" s="174"/>
      <c r="U64" s="174"/>
      <c r="V64" s="170"/>
      <c r="W64" s="170"/>
      <c r="X64" s="173"/>
      <c r="Y64" s="173"/>
      <c r="Z64" s="170"/>
      <c r="AA64" s="170"/>
      <c r="AB64" s="170"/>
      <c r="AC64" s="170"/>
      <c r="AD64" s="170"/>
      <c r="AE64" s="171"/>
    </row>
    <row r="65" spans="1:31" ht="12.75" customHeight="1" x14ac:dyDescent="0.25">
      <c r="A65" s="306" t="s">
        <v>5</v>
      </c>
      <c r="B65" s="350" t="s">
        <v>83</v>
      </c>
      <c r="C65" s="302" t="s">
        <v>4</v>
      </c>
      <c r="D65" s="109" t="s">
        <v>17</v>
      </c>
      <c r="E65" s="109" t="s">
        <v>18</v>
      </c>
      <c r="F65" s="110" t="s">
        <v>19</v>
      </c>
      <c r="G65" s="102"/>
      <c r="H65" s="102"/>
      <c r="I65" s="306" t="s">
        <v>5</v>
      </c>
      <c r="J65" s="350" t="s">
        <v>83</v>
      </c>
      <c r="K65" s="302" t="s">
        <v>4</v>
      </c>
      <c r="L65" s="109" t="s">
        <v>17</v>
      </c>
      <c r="M65" s="109" t="s">
        <v>18</v>
      </c>
      <c r="N65" s="110" t="s">
        <v>19</v>
      </c>
      <c r="O65" s="101"/>
      <c r="P65" s="101"/>
      <c r="Q65" s="175"/>
      <c r="R65" s="176"/>
      <c r="S65" s="176"/>
      <c r="T65" s="176"/>
      <c r="U65" s="176"/>
      <c r="V65" s="176"/>
      <c r="W65" s="176"/>
      <c r="X65" s="176"/>
      <c r="Y65" s="176"/>
      <c r="Z65" s="170"/>
      <c r="AA65" s="170"/>
      <c r="AB65" s="170"/>
      <c r="AC65" s="170"/>
      <c r="AD65" s="170"/>
      <c r="AE65" s="171"/>
    </row>
    <row r="66" spans="1:31" ht="15.6" x14ac:dyDescent="0.25">
      <c r="A66" s="306"/>
      <c r="B66" s="351"/>
      <c r="C66" s="302"/>
      <c r="D66" s="117" t="s">
        <v>14</v>
      </c>
      <c r="E66" s="118" t="s">
        <v>14</v>
      </c>
      <c r="F66" s="119"/>
      <c r="G66" s="102"/>
      <c r="H66" s="102"/>
      <c r="I66" s="306"/>
      <c r="J66" s="351"/>
      <c r="K66" s="302"/>
      <c r="L66" s="117" t="s">
        <v>14</v>
      </c>
      <c r="M66" s="118" t="s">
        <v>14</v>
      </c>
      <c r="N66" s="119"/>
      <c r="O66" s="101"/>
      <c r="P66" s="101"/>
      <c r="Q66" s="175"/>
      <c r="R66" s="176"/>
      <c r="S66" s="176"/>
      <c r="T66" s="176"/>
      <c r="U66" s="176"/>
      <c r="V66" s="176"/>
      <c r="W66" s="176"/>
      <c r="X66" s="176"/>
      <c r="Y66" s="176"/>
      <c r="Z66" s="170"/>
      <c r="AA66" s="170"/>
      <c r="AB66" s="170"/>
      <c r="AC66" s="170"/>
      <c r="AD66" s="170"/>
      <c r="AE66" s="171"/>
    </row>
    <row r="67" spans="1:31" ht="17.25" customHeight="1" x14ac:dyDescent="0.25">
      <c r="A67" s="16">
        <v>1</v>
      </c>
      <c r="B67" s="49"/>
      <c r="C67" s="53"/>
      <c r="D67" s="51"/>
      <c r="E67" s="52"/>
      <c r="F67" s="73" t="e">
        <f>$E$17*SQRT(E67/D67)</f>
        <v>#DIV/0!</v>
      </c>
      <c r="G67" s="102"/>
      <c r="H67" s="102"/>
      <c r="I67" s="16">
        <v>1</v>
      </c>
      <c r="J67" s="49"/>
      <c r="K67" s="50"/>
      <c r="L67" s="51"/>
      <c r="M67" s="52"/>
      <c r="N67" s="73" t="e">
        <f>$E$17*SQRT(M67/L67)</f>
        <v>#DIV/0!</v>
      </c>
      <c r="O67" s="101"/>
      <c r="P67" s="177" t="e">
        <f>ABS(F67-$F$70)</f>
        <v>#DIV/0!</v>
      </c>
      <c r="Q67" s="178"/>
      <c r="R67" s="179"/>
      <c r="S67" s="180"/>
      <c r="T67" s="136"/>
      <c r="U67" s="181"/>
      <c r="V67" s="182"/>
      <c r="W67" s="183"/>
      <c r="X67" s="184"/>
      <c r="Y67" s="82"/>
      <c r="Z67" s="170"/>
      <c r="AA67" s="170"/>
      <c r="AB67" s="170"/>
      <c r="AC67" s="170"/>
      <c r="AD67" s="170"/>
      <c r="AE67" s="171"/>
    </row>
    <row r="68" spans="1:31" ht="17.25" customHeight="1" x14ac:dyDescent="0.25">
      <c r="A68" s="17">
        <v>2</v>
      </c>
      <c r="B68" s="49"/>
      <c r="C68" s="53"/>
      <c r="D68" s="54"/>
      <c r="E68" s="55"/>
      <c r="F68" s="73" t="e">
        <f>$E$17*SQRT(E68/D68)</f>
        <v>#DIV/0!</v>
      </c>
      <c r="G68" s="102"/>
      <c r="H68" s="102"/>
      <c r="I68" s="17">
        <v>2</v>
      </c>
      <c r="J68" s="49"/>
      <c r="K68" s="53"/>
      <c r="L68" s="54"/>
      <c r="M68" s="55"/>
      <c r="N68" s="73" t="e">
        <f>$E$17*SQRT(M68/L68)</f>
        <v>#DIV/0!</v>
      </c>
      <c r="O68" s="101"/>
      <c r="P68" s="177" t="e">
        <f t="shared" ref="P68:P69" si="2">ABS(F68-$F$70)</f>
        <v>#DIV/0!</v>
      </c>
      <c r="Q68" s="178"/>
      <c r="R68" s="179"/>
      <c r="S68" s="185"/>
      <c r="T68" s="136"/>
      <c r="U68" s="186"/>
      <c r="V68" s="187"/>
      <c r="W68" s="183"/>
      <c r="X68" s="184"/>
      <c r="Y68" s="82"/>
      <c r="Z68" s="170"/>
      <c r="AA68" s="170"/>
      <c r="AB68" s="170"/>
      <c r="AC68" s="170"/>
      <c r="AD68" s="170"/>
      <c r="AE68" s="171"/>
    </row>
    <row r="69" spans="1:31" ht="17.25" customHeight="1" thickBot="1" x14ac:dyDescent="0.3">
      <c r="A69" s="18">
        <v>3</v>
      </c>
      <c r="B69" s="56"/>
      <c r="C69" s="57"/>
      <c r="D69" s="58"/>
      <c r="E69" s="59"/>
      <c r="F69" s="74" t="e">
        <f>$E$17*SQRT(E69/D69)</f>
        <v>#DIV/0!</v>
      </c>
      <c r="G69" s="102"/>
      <c r="H69" s="102"/>
      <c r="I69" s="18">
        <v>3</v>
      </c>
      <c r="J69" s="56"/>
      <c r="K69" s="57"/>
      <c r="L69" s="58"/>
      <c r="M69" s="59"/>
      <c r="N69" s="74" t="e">
        <f>$E$17*SQRT(M69/L69)</f>
        <v>#DIV/0!</v>
      </c>
      <c r="O69" s="101"/>
      <c r="P69" s="177" t="e">
        <f t="shared" si="2"/>
        <v>#DIV/0!</v>
      </c>
      <c r="Q69" s="178"/>
      <c r="R69" s="179"/>
      <c r="S69" s="185"/>
      <c r="T69" s="136"/>
      <c r="U69" s="186"/>
      <c r="V69" s="187"/>
      <c r="W69" s="183"/>
      <c r="X69" s="184"/>
      <c r="Y69" s="82"/>
      <c r="Z69" s="170"/>
      <c r="AA69" s="170"/>
      <c r="AB69" s="170"/>
      <c r="AC69" s="170"/>
      <c r="AD69" s="170"/>
      <c r="AE69" s="171"/>
    </row>
    <row r="70" spans="1:31" ht="13.8" thickBot="1" x14ac:dyDescent="0.3">
      <c r="A70" s="81"/>
      <c r="B70" s="82"/>
      <c r="C70" s="102"/>
      <c r="D70" s="102"/>
      <c r="E70" s="82"/>
      <c r="F70" s="83" t="e">
        <f>AVERAGE(F67:F69)</f>
        <v>#DIV/0!</v>
      </c>
      <c r="G70" s="102"/>
      <c r="H70" s="102"/>
      <c r="I70" s="82"/>
      <c r="J70" s="82"/>
      <c r="K70" s="102"/>
      <c r="L70" s="102"/>
      <c r="M70" s="82"/>
      <c r="N70" s="83" t="e">
        <f>AVERAGE(N67:N69)</f>
        <v>#DIV/0!</v>
      </c>
      <c r="O70" s="101"/>
      <c r="P70" s="177" t="e">
        <f>ABS(N67-$N$70)</f>
        <v>#DIV/0!</v>
      </c>
      <c r="Q70" s="178"/>
      <c r="R70" s="179"/>
      <c r="S70" s="185"/>
      <c r="T70" s="136"/>
      <c r="U70" s="186"/>
      <c r="V70" s="187"/>
      <c r="W70" s="183"/>
      <c r="X70" s="184"/>
      <c r="Y70" s="82"/>
      <c r="Z70" s="170"/>
      <c r="AA70" s="170"/>
      <c r="AB70" s="170"/>
      <c r="AC70" s="170"/>
      <c r="AD70" s="170"/>
      <c r="AE70" s="171"/>
    </row>
    <row r="71" spans="1:31" ht="12.75" customHeight="1" x14ac:dyDescent="0.25">
      <c r="A71" s="81"/>
      <c r="B71" s="84" t="e">
        <f>(AVERAGE(D67:E69,L67:M69))*0.05</f>
        <v>#DIV/0!</v>
      </c>
      <c r="C71" s="102"/>
      <c r="D71" s="102"/>
      <c r="E71" s="82"/>
      <c r="F71" s="82"/>
      <c r="G71" s="102"/>
      <c r="H71" s="102"/>
      <c r="I71" s="276" t="s">
        <v>50</v>
      </c>
      <c r="J71" s="277"/>
      <c r="K71" s="277"/>
      <c r="L71" s="277"/>
      <c r="M71" s="280" t="e">
        <f>AVERAGE(F67:F69,N67:N69)</f>
        <v>#DIV/0!</v>
      </c>
      <c r="N71" s="281"/>
      <c r="O71" s="101"/>
      <c r="P71" s="177" t="e">
        <f t="shared" ref="P71:P72" si="3">ABS(N68-$N$70)</f>
        <v>#DIV/0!</v>
      </c>
      <c r="Q71" s="178"/>
      <c r="R71" s="179"/>
      <c r="S71" s="185"/>
      <c r="T71" s="136"/>
      <c r="U71" s="186"/>
      <c r="V71" s="187"/>
      <c r="W71" s="183"/>
      <c r="X71" s="184"/>
      <c r="Y71" s="82"/>
      <c r="Z71" s="170"/>
      <c r="AA71" s="170"/>
      <c r="AB71" s="170"/>
      <c r="AC71" s="170"/>
      <c r="AD71" s="170"/>
      <c r="AE71" s="171"/>
    </row>
    <row r="72" spans="1:31" ht="13.5" customHeight="1" thickBot="1" x14ac:dyDescent="0.3">
      <c r="A72" s="81"/>
      <c r="B72" s="82"/>
      <c r="C72" s="102"/>
      <c r="D72" s="102"/>
      <c r="E72" s="82"/>
      <c r="F72" s="82"/>
      <c r="G72" s="102"/>
      <c r="H72" s="102"/>
      <c r="I72" s="278"/>
      <c r="J72" s="279"/>
      <c r="K72" s="279"/>
      <c r="L72" s="279"/>
      <c r="M72" s="282"/>
      <c r="N72" s="283"/>
      <c r="O72" s="101"/>
      <c r="P72" s="177" t="e">
        <f t="shared" si="3"/>
        <v>#DIV/0!</v>
      </c>
      <c r="Q72" s="178"/>
      <c r="R72" s="179"/>
      <c r="S72" s="185"/>
      <c r="T72" s="136"/>
      <c r="U72" s="186"/>
      <c r="V72" s="187"/>
      <c r="W72" s="183"/>
      <c r="X72" s="184"/>
      <c r="Y72" s="82"/>
      <c r="Z72" s="170"/>
      <c r="AA72" s="170"/>
      <c r="AB72" s="170"/>
      <c r="AC72" s="170"/>
      <c r="AD72" s="170"/>
      <c r="AE72" s="171"/>
    </row>
    <row r="73" spans="1:31" ht="13.8" thickBot="1" x14ac:dyDescent="0.3">
      <c r="A73" s="135"/>
      <c r="B73" s="136"/>
      <c r="C73" s="137"/>
      <c r="D73" s="138"/>
      <c r="E73" s="138"/>
      <c r="F73" s="102"/>
      <c r="G73" s="102"/>
      <c r="H73" s="102"/>
      <c r="I73" s="139"/>
      <c r="J73" s="139"/>
      <c r="K73" s="139"/>
      <c r="L73" s="139"/>
      <c r="M73" s="139"/>
      <c r="N73" s="139"/>
      <c r="O73" s="188"/>
      <c r="P73" s="170"/>
      <c r="Q73" s="178"/>
      <c r="R73" s="189"/>
      <c r="S73" s="190"/>
      <c r="T73" s="191"/>
      <c r="U73" s="192"/>
      <c r="V73" s="170"/>
      <c r="W73" s="193"/>
      <c r="X73" s="170"/>
      <c r="Y73" s="170"/>
      <c r="Z73" s="170"/>
      <c r="AA73" s="170"/>
      <c r="AB73" s="170"/>
      <c r="AC73" s="170"/>
      <c r="AD73" s="170"/>
      <c r="AE73" s="171"/>
    </row>
    <row r="74" spans="1:31" ht="12.75" customHeight="1" x14ac:dyDescent="0.25">
      <c r="A74" s="284" t="s">
        <v>20</v>
      </c>
      <c r="B74" s="285"/>
      <c r="C74" s="285"/>
      <c r="D74" s="285"/>
      <c r="E74" s="285"/>
      <c r="F74" s="285"/>
      <c r="G74" s="286"/>
      <c r="H74" s="14"/>
      <c r="I74" s="284" t="s">
        <v>30</v>
      </c>
      <c r="J74" s="335"/>
      <c r="K74" s="336"/>
      <c r="L74" s="78"/>
      <c r="M74" s="147" t="s">
        <v>22</v>
      </c>
      <c r="N74" s="148"/>
      <c r="O74" s="149" t="s">
        <v>45</v>
      </c>
      <c r="P74" s="150"/>
      <c r="Q74" s="150"/>
      <c r="R74" s="150"/>
      <c r="S74" s="150"/>
      <c r="T74" s="150"/>
      <c r="U74" s="151"/>
      <c r="V74" s="170"/>
      <c r="W74" s="170"/>
      <c r="X74" s="170"/>
      <c r="Y74" s="170"/>
      <c r="Z74" s="170"/>
      <c r="AA74" s="170"/>
      <c r="AB74" s="170"/>
      <c r="AC74" s="170"/>
      <c r="AD74" s="170"/>
      <c r="AE74" s="171"/>
    </row>
    <row r="75" spans="1:31" ht="15.6" thickBot="1" x14ac:dyDescent="0.3">
      <c r="A75" s="287"/>
      <c r="B75" s="288"/>
      <c r="C75" s="288"/>
      <c r="D75" s="288"/>
      <c r="E75" s="288"/>
      <c r="F75" s="288"/>
      <c r="G75" s="289"/>
      <c r="H75" s="78"/>
      <c r="I75" s="337"/>
      <c r="J75" s="338"/>
      <c r="K75" s="339"/>
      <c r="L75" s="78"/>
      <c r="M75" s="155"/>
      <c r="N75" s="156"/>
      <c r="O75" s="157" t="s">
        <v>62</v>
      </c>
      <c r="P75" s="78"/>
      <c r="Q75" s="78"/>
      <c r="R75" s="78"/>
      <c r="S75" s="78"/>
      <c r="T75" s="78"/>
      <c r="U75" s="115"/>
      <c r="V75" s="170"/>
      <c r="W75" s="170"/>
      <c r="X75" s="170"/>
      <c r="Y75" s="170"/>
      <c r="Z75" s="170"/>
      <c r="AA75" s="170"/>
      <c r="AB75" s="170"/>
      <c r="AC75" s="170"/>
      <c r="AD75" s="170"/>
      <c r="AE75" s="171"/>
    </row>
    <row r="76" spans="1:31" x14ac:dyDescent="0.25">
      <c r="A76" s="340" t="s">
        <v>23</v>
      </c>
      <c r="B76" s="341"/>
      <c r="C76" s="159"/>
      <c r="D76" s="159"/>
      <c r="E76" s="159"/>
      <c r="F76" s="199">
        <f>F50</f>
        <v>0</v>
      </c>
      <c r="G76" s="160" t="s">
        <v>24</v>
      </c>
      <c r="H76" s="105"/>
      <c r="I76" s="158"/>
      <c r="J76" s="159"/>
      <c r="K76" s="160"/>
      <c r="L76" s="105"/>
      <c r="M76" s="155"/>
      <c r="N76" s="156"/>
      <c r="O76" s="157" t="s">
        <v>66</v>
      </c>
      <c r="P76" s="78"/>
      <c r="Q76" s="78"/>
      <c r="R76" s="78"/>
      <c r="S76" s="78"/>
      <c r="T76" s="78"/>
      <c r="U76" s="7"/>
      <c r="V76" s="170"/>
      <c r="W76" s="170"/>
      <c r="X76" s="170"/>
      <c r="Y76" s="170"/>
      <c r="Z76" s="170"/>
      <c r="AA76" s="170"/>
      <c r="AB76" s="170"/>
      <c r="AC76" s="170"/>
      <c r="AD76" s="170"/>
      <c r="AE76" s="171"/>
    </row>
    <row r="77" spans="1:31" ht="13.8" thickBot="1" x14ac:dyDescent="0.3">
      <c r="A77" s="161"/>
      <c r="B77" s="100"/>
      <c r="C77" s="100"/>
      <c r="D77" s="100"/>
      <c r="E77" s="100"/>
      <c r="F77" s="116"/>
      <c r="G77" s="162"/>
      <c r="H77" s="100"/>
      <c r="I77" s="161"/>
      <c r="J77" s="100"/>
      <c r="K77" s="162"/>
      <c r="L77" s="100"/>
      <c r="M77" s="152"/>
      <c r="N77" s="153"/>
      <c r="O77" s="163" t="s">
        <v>25</v>
      </c>
      <c r="P77" s="153"/>
      <c r="Q77" s="153"/>
      <c r="R77" s="153"/>
      <c r="S77" s="153"/>
      <c r="T77" s="153"/>
      <c r="U77" s="154"/>
      <c r="V77" s="170"/>
      <c r="W77" s="170"/>
      <c r="X77" s="170"/>
      <c r="Y77" s="170"/>
      <c r="Z77" s="170"/>
      <c r="AA77" s="170"/>
      <c r="AB77" s="170"/>
      <c r="AC77" s="170"/>
      <c r="AD77" s="170"/>
      <c r="AE77" s="171"/>
    </row>
    <row r="78" spans="1:31" x14ac:dyDescent="0.25">
      <c r="A78" s="97" t="s">
        <v>26</v>
      </c>
      <c r="B78" s="78"/>
      <c r="C78" s="78"/>
      <c r="D78" s="78"/>
      <c r="E78" s="78"/>
      <c r="F78" s="72"/>
      <c r="G78" s="7" t="s">
        <v>27</v>
      </c>
      <c r="H78" s="78"/>
      <c r="I78" s="97"/>
      <c r="J78" s="78"/>
      <c r="K78" s="7"/>
      <c r="L78" s="78"/>
      <c r="M78" s="78"/>
      <c r="N78" s="78"/>
      <c r="O78" s="78"/>
      <c r="P78" s="78"/>
      <c r="Q78" s="78"/>
      <c r="R78" s="78"/>
      <c r="S78" s="78"/>
      <c r="T78" s="78"/>
      <c r="U78" s="78"/>
      <c r="V78" s="170"/>
      <c r="W78" s="170"/>
      <c r="X78" s="170"/>
      <c r="Y78" s="170"/>
      <c r="Z78" s="170"/>
      <c r="AA78" s="170"/>
      <c r="AB78" s="170"/>
      <c r="AC78" s="170"/>
      <c r="AD78" s="170"/>
      <c r="AE78" s="171"/>
    </row>
    <row r="79" spans="1:31" x14ac:dyDescent="0.25">
      <c r="A79" s="97"/>
      <c r="B79" s="78"/>
      <c r="C79" s="78"/>
      <c r="D79" s="78"/>
      <c r="E79" s="78"/>
      <c r="F79" s="78"/>
      <c r="G79" s="7"/>
      <c r="H79" s="78"/>
      <c r="I79" s="97"/>
      <c r="J79" s="78"/>
      <c r="K79" s="7"/>
      <c r="L79" s="78"/>
      <c r="M79" s="78"/>
      <c r="N79" s="78"/>
      <c r="O79" s="78"/>
      <c r="P79" s="78"/>
      <c r="Q79" s="78"/>
      <c r="R79" s="78"/>
      <c r="S79" s="78"/>
      <c r="T79" s="78"/>
      <c r="U79" s="78"/>
      <c r="V79" s="170"/>
      <c r="W79" s="170"/>
      <c r="X79" s="170"/>
      <c r="Y79" s="170"/>
      <c r="Z79" s="170"/>
      <c r="AA79" s="170"/>
      <c r="AB79" s="170"/>
      <c r="AC79" s="170"/>
      <c r="AD79" s="170"/>
      <c r="AE79" s="171"/>
    </row>
    <row r="80" spans="1:31" x14ac:dyDescent="0.25">
      <c r="A80" s="164" t="s">
        <v>28</v>
      </c>
      <c r="B80" s="78"/>
      <c r="C80" s="78"/>
      <c r="D80" s="78"/>
      <c r="E80" s="78"/>
      <c r="F80" s="78"/>
      <c r="G80" s="7"/>
      <c r="H80" s="78"/>
      <c r="I80" s="99"/>
      <c r="J80" s="79" t="str">
        <f>IF(M80=0,"POSITIVO","NEGATIVO")</f>
        <v>POSITIVO</v>
      </c>
      <c r="K80" s="103"/>
      <c r="L80" s="78"/>
      <c r="M80" s="194">
        <f>COUNTIF(P67:P72,"&gt;=0.02")</f>
        <v>0</v>
      </c>
      <c r="N80" s="78"/>
      <c r="O80" s="170"/>
      <c r="P80" s="170"/>
      <c r="Q80" s="170"/>
      <c r="R80" s="170"/>
      <c r="S80" s="170"/>
      <c r="T80" s="170"/>
      <c r="U80" s="170"/>
      <c r="V80" s="170"/>
      <c r="W80" s="170"/>
      <c r="X80" s="170"/>
      <c r="Y80" s="170"/>
      <c r="Z80" s="170"/>
      <c r="AA80" s="170"/>
      <c r="AB80" s="170"/>
      <c r="AC80" s="170"/>
      <c r="AD80" s="170"/>
      <c r="AE80" s="171"/>
    </row>
    <row r="81" spans="1:31" x14ac:dyDescent="0.25">
      <c r="A81" s="166"/>
      <c r="B81" s="78"/>
      <c r="C81" s="78"/>
      <c r="D81" s="78"/>
      <c r="E81" s="78"/>
      <c r="F81" s="78"/>
      <c r="G81" s="7"/>
      <c r="H81" s="78"/>
      <c r="I81" s="97"/>
      <c r="J81" s="78"/>
      <c r="K81" s="7"/>
      <c r="L81" s="78"/>
      <c r="M81" s="78"/>
      <c r="N81" s="78"/>
      <c r="O81" s="170"/>
      <c r="P81" s="170"/>
      <c r="Q81" s="170"/>
      <c r="R81" s="170"/>
      <c r="S81" s="170"/>
      <c r="T81" s="170"/>
      <c r="U81" s="170"/>
      <c r="V81" s="170"/>
      <c r="W81" s="170"/>
      <c r="X81" s="170"/>
      <c r="Y81" s="170"/>
      <c r="Z81" s="170"/>
      <c r="AA81" s="170"/>
      <c r="AB81" s="170"/>
      <c r="AC81" s="170"/>
      <c r="AD81" s="170"/>
      <c r="AE81" s="171"/>
    </row>
    <row r="82" spans="1:31" x14ac:dyDescent="0.25">
      <c r="A82" s="164" t="s">
        <v>64</v>
      </c>
      <c r="B82" s="78"/>
      <c r="C82" s="78"/>
      <c r="D82" s="78"/>
      <c r="E82" s="78"/>
      <c r="F82" s="85" t="e">
        <f>ABS(F70-N70)</f>
        <v>#DIV/0!</v>
      </c>
      <c r="G82" s="7"/>
      <c r="H82" s="78"/>
      <c r="I82" s="97"/>
      <c r="J82" s="79" t="e">
        <f>IF(F82&lt;=0.01,"POSITIVO","NEGATIVO")</f>
        <v>#DIV/0!</v>
      </c>
      <c r="K82" s="7"/>
      <c r="L82" s="78"/>
      <c r="M82" s="78"/>
      <c r="N82" s="78"/>
      <c r="O82" s="170"/>
      <c r="P82" s="170"/>
      <c r="Q82" s="170"/>
      <c r="R82" s="170"/>
      <c r="S82" s="170"/>
      <c r="T82" s="170"/>
      <c r="U82" s="170"/>
      <c r="V82" s="170"/>
      <c r="W82" s="170"/>
      <c r="X82" s="170"/>
      <c r="Y82" s="170"/>
      <c r="Z82" s="170"/>
      <c r="AA82" s="170"/>
      <c r="AB82" s="170"/>
      <c r="AC82" s="170"/>
      <c r="AD82" s="170"/>
      <c r="AE82" s="171"/>
    </row>
    <row r="83" spans="1:31" x14ac:dyDescent="0.25">
      <c r="A83" s="97"/>
      <c r="B83" s="78"/>
      <c r="C83" s="78"/>
      <c r="D83" s="78"/>
      <c r="E83" s="78"/>
      <c r="F83" s="78"/>
      <c r="G83" s="7"/>
      <c r="H83" s="78"/>
      <c r="I83" s="97"/>
      <c r="J83" s="78"/>
      <c r="K83" s="7"/>
      <c r="L83" s="78"/>
      <c r="M83" s="78"/>
      <c r="N83" s="78"/>
      <c r="O83" s="170"/>
      <c r="P83" s="170"/>
      <c r="Q83" s="170"/>
      <c r="R83" s="170"/>
      <c r="S83" s="170"/>
      <c r="T83" s="170"/>
      <c r="U83" s="170"/>
      <c r="V83" s="170"/>
      <c r="W83" s="170"/>
      <c r="X83" s="170"/>
      <c r="Y83" s="170"/>
      <c r="Z83" s="170"/>
      <c r="AA83" s="170"/>
      <c r="AB83" s="170"/>
      <c r="AC83" s="170"/>
      <c r="AD83" s="170"/>
      <c r="AE83" s="171"/>
    </row>
    <row r="84" spans="1:31" x14ac:dyDescent="0.25">
      <c r="A84" s="164" t="s">
        <v>43</v>
      </c>
      <c r="B84" s="78"/>
      <c r="C84" s="78"/>
      <c r="D84" s="78"/>
      <c r="E84" s="78"/>
      <c r="F84" s="72"/>
      <c r="G84" s="7" t="s">
        <v>29</v>
      </c>
      <c r="H84" s="78"/>
      <c r="I84" s="97"/>
      <c r="J84" s="79" t="str">
        <f>IF(F84&lt;0.5,"POSITIVO","NEGATIVO")</f>
        <v>POSITIVO</v>
      </c>
      <c r="K84" s="7"/>
      <c r="L84" s="78"/>
      <c r="M84" s="78"/>
      <c r="N84" s="78"/>
      <c r="O84" s="170"/>
      <c r="P84" s="170"/>
      <c r="Q84" s="170"/>
      <c r="R84" s="170"/>
      <c r="S84" s="170"/>
      <c r="T84" s="170"/>
      <c r="U84" s="170"/>
      <c r="V84" s="170"/>
      <c r="W84" s="170"/>
      <c r="X84" s="170"/>
      <c r="Y84" s="170"/>
      <c r="Z84" s="170"/>
      <c r="AA84" s="170"/>
      <c r="AB84" s="170"/>
      <c r="AC84" s="170"/>
      <c r="AD84" s="170"/>
      <c r="AE84" s="171"/>
    </row>
    <row r="85" spans="1:31" x14ac:dyDescent="0.25">
      <c r="A85" s="97"/>
      <c r="B85" s="78"/>
      <c r="C85" s="78"/>
      <c r="D85" s="78"/>
      <c r="E85" s="78"/>
      <c r="F85" s="78"/>
      <c r="G85" s="7"/>
      <c r="H85" s="78"/>
      <c r="I85" s="97"/>
      <c r="J85" s="78"/>
      <c r="K85" s="7"/>
      <c r="L85" s="78"/>
      <c r="M85" s="78"/>
      <c r="N85" s="78"/>
      <c r="O85" s="170"/>
      <c r="P85" s="170"/>
      <c r="Q85" s="170"/>
      <c r="R85" s="170"/>
      <c r="S85" s="170"/>
      <c r="T85" s="170"/>
      <c r="U85" s="170"/>
      <c r="V85" s="170"/>
      <c r="W85" s="170"/>
      <c r="X85" s="170"/>
      <c r="Y85" s="170"/>
      <c r="Z85" s="170"/>
      <c r="AA85" s="170"/>
      <c r="AB85" s="170"/>
      <c r="AC85" s="170"/>
      <c r="AD85" s="170"/>
      <c r="AE85" s="171"/>
    </row>
    <row r="86" spans="1:31" x14ac:dyDescent="0.25">
      <c r="A86" s="164" t="s">
        <v>44</v>
      </c>
      <c r="B86" s="78"/>
      <c r="C86" s="78"/>
      <c r="D86" s="78"/>
      <c r="E86" s="78"/>
      <c r="F86" s="86">
        <f>(MAX(D67:D69,L67:L69))-(MIN(D67:D69,L67:L69))</f>
        <v>0</v>
      </c>
      <c r="G86" s="167" t="s">
        <v>14</v>
      </c>
      <c r="H86" s="78"/>
      <c r="I86" s="97"/>
      <c r="J86" s="79" t="e">
        <f>IF(F86&lt;=B71,"POSITIVO","NEGATIVO")</f>
        <v>#DIV/0!</v>
      </c>
      <c r="K86" s="7"/>
      <c r="L86" s="78"/>
      <c r="M86" s="78"/>
      <c r="N86" s="78"/>
      <c r="O86" s="78"/>
      <c r="P86" s="78"/>
      <c r="Q86" s="78"/>
      <c r="R86" s="78"/>
      <c r="S86" s="78"/>
      <c r="T86" s="78"/>
      <c r="U86" s="78"/>
      <c r="V86" s="170"/>
      <c r="W86" s="170"/>
      <c r="X86" s="170"/>
      <c r="Y86" s="170"/>
      <c r="Z86" s="170"/>
      <c r="AA86" s="170"/>
      <c r="AB86" s="170"/>
      <c r="AC86" s="170"/>
      <c r="AD86" s="170"/>
      <c r="AE86" s="171"/>
    </row>
    <row r="87" spans="1:31" ht="13.8" thickBot="1" x14ac:dyDescent="0.3">
      <c r="A87" s="152"/>
      <c r="B87" s="153"/>
      <c r="C87" s="153"/>
      <c r="D87" s="153"/>
      <c r="E87" s="153"/>
      <c r="F87" s="153"/>
      <c r="G87" s="154"/>
      <c r="H87" s="78"/>
      <c r="I87" s="152"/>
      <c r="J87" s="153"/>
      <c r="K87" s="154"/>
      <c r="L87" s="78"/>
      <c r="M87" s="78"/>
      <c r="N87" s="78"/>
      <c r="O87" s="78"/>
      <c r="P87" s="78"/>
      <c r="Q87" s="78"/>
      <c r="R87" s="78"/>
      <c r="S87" s="78"/>
      <c r="T87" s="78"/>
      <c r="U87" s="78"/>
      <c r="V87" s="170"/>
      <c r="W87" s="170"/>
      <c r="X87" s="170"/>
      <c r="Y87" s="170"/>
      <c r="Z87" s="170"/>
      <c r="AA87" s="170"/>
      <c r="AB87" s="170"/>
      <c r="AC87" s="170"/>
      <c r="AD87" s="170"/>
      <c r="AE87" s="171"/>
    </row>
    <row r="88" spans="1:31" x14ac:dyDescent="0.25">
      <c r="A88" s="168"/>
      <c r="B88" s="170"/>
      <c r="C88" s="170"/>
      <c r="D88" s="170"/>
      <c r="E88" s="170"/>
      <c r="F88" s="170"/>
      <c r="G88" s="170"/>
      <c r="H88" s="170"/>
      <c r="I88" s="170"/>
      <c r="J88" s="170"/>
      <c r="K88" s="170"/>
      <c r="L88" s="170"/>
      <c r="M88" s="170"/>
      <c r="N88" s="170"/>
      <c r="O88" s="170"/>
      <c r="P88" s="170"/>
      <c r="Q88" s="170"/>
      <c r="R88" s="170"/>
      <c r="S88" s="170"/>
      <c r="T88" s="170"/>
      <c r="U88" s="170"/>
      <c r="V88" s="170"/>
      <c r="W88" s="170"/>
      <c r="X88" s="170"/>
      <c r="Y88" s="170"/>
      <c r="Z88" s="170"/>
      <c r="AA88" s="170"/>
      <c r="AB88" s="170"/>
      <c r="AC88" s="170"/>
      <c r="AD88" s="170"/>
      <c r="AE88" s="171"/>
    </row>
    <row r="89" spans="1:31" ht="13.8" thickBot="1" x14ac:dyDescent="0.3">
      <c r="A89" s="168"/>
      <c r="B89" s="170"/>
      <c r="C89" s="170"/>
      <c r="D89" s="170"/>
      <c r="E89" s="170"/>
      <c r="F89" s="170"/>
      <c r="G89" s="170"/>
      <c r="H89" s="170"/>
      <c r="I89" s="170"/>
      <c r="J89" s="170"/>
      <c r="K89" s="170"/>
      <c r="L89" s="170"/>
      <c r="M89" s="170"/>
      <c r="N89" s="170"/>
      <c r="O89" s="170"/>
      <c r="P89" s="170"/>
      <c r="Q89" s="170"/>
      <c r="R89" s="170"/>
      <c r="S89" s="170"/>
      <c r="T89" s="170"/>
      <c r="U89" s="170"/>
      <c r="V89" s="170"/>
      <c r="W89" s="170"/>
      <c r="X89" s="170"/>
      <c r="Y89" s="170"/>
      <c r="Z89" s="170"/>
      <c r="AA89" s="170"/>
      <c r="AB89" s="170"/>
      <c r="AC89" s="170"/>
      <c r="AD89" s="170"/>
      <c r="AE89" s="171"/>
    </row>
    <row r="90" spans="1:31" ht="13.8" thickBot="1" x14ac:dyDescent="0.3">
      <c r="A90" s="303" t="s">
        <v>53</v>
      </c>
      <c r="B90" s="304"/>
      <c r="C90" s="304"/>
      <c r="D90" s="304"/>
      <c r="E90" s="304"/>
      <c r="F90" s="305"/>
      <c r="G90" s="102"/>
      <c r="H90" s="102"/>
      <c r="I90" s="303" t="s">
        <v>54</v>
      </c>
      <c r="J90" s="304"/>
      <c r="K90" s="304"/>
      <c r="L90" s="304"/>
      <c r="M90" s="304"/>
      <c r="N90" s="305"/>
      <c r="O90" s="79"/>
      <c r="P90" s="79"/>
      <c r="Q90" s="79"/>
      <c r="R90" s="79"/>
      <c r="S90" s="79"/>
      <c r="T90" s="79"/>
      <c r="U90" s="79"/>
      <c r="V90" s="101"/>
      <c r="W90" s="101"/>
      <c r="X90" s="101"/>
      <c r="Y90" s="101"/>
      <c r="Z90" s="170"/>
      <c r="AA90" s="170"/>
      <c r="AB90" s="170"/>
      <c r="AC90" s="170"/>
      <c r="AD90" s="170"/>
      <c r="AE90" s="171"/>
    </row>
    <row r="91" spans="1:31" ht="26.4" x14ac:dyDescent="0.25">
      <c r="A91" s="36"/>
      <c r="B91" s="19" t="s">
        <v>1</v>
      </c>
      <c r="C91" s="19" t="s">
        <v>2</v>
      </c>
      <c r="D91" s="19" t="s">
        <v>69</v>
      </c>
      <c r="E91" s="19" t="s">
        <v>61</v>
      </c>
      <c r="F91" s="37" t="s">
        <v>16</v>
      </c>
      <c r="G91" s="102"/>
      <c r="H91" s="102"/>
      <c r="I91" s="36"/>
      <c r="J91" s="19" t="s">
        <v>1</v>
      </c>
      <c r="K91" s="19" t="s">
        <v>2</v>
      </c>
      <c r="L91" s="19" t="s">
        <v>69</v>
      </c>
      <c r="M91" s="19" t="s">
        <v>61</v>
      </c>
      <c r="N91" s="37" t="s">
        <v>16</v>
      </c>
      <c r="O91" s="79"/>
      <c r="P91" s="79"/>
      <c r="Q91" s="104"/>
      <c r="R91" s="105"/>
      <c r="S91" s="25"/>
      <c r="T91" s="25"/>
      <c r="U91" s="25"/>
      <c r="V91" s="170"/>
      <c r="W91" s="170"/>
      <c r="X91" s="173"/>
      <c r="Y91" s="173"/>
      <c r="Z91" s="170"/>
      <c r="AA91" s="170"/>
      <c r="AB91" s="170"/>
      <c r="AC91" s="170"/>
      <c r="AD91" s="170"/>
      <c r="AE91" s="171"/>
    </row>
    <row r="92" spans="1:31" ht="18" customHeight="1" x14ac:dyDescent="0.25">
      <c r="A92" s="306" t="s">
        <v>5</v>
      </c>
      <c r="B92" s="350" t="s">
        <v>83</v>
      </c>
      <c r="C92" s="302" t="s">
        <v>4</v>
      </c>
      <c r="D92" s="109" t="s">
        <v>17</v>
      </c>
      <c r="E92" s="109" t="s">
        <v>18</v>
      </c>
      <c r="F92" s="110" t="s">
        <v>19</v>
      </c>
      <c r="G92" s="102"/>
      <c r="H92" s="102"/>
      <c r="I92" s="306" t="s">
        <v>5</v>
      </c>
      <c r="J92" s="350" t="s">
        <v>83</v>
      </c>
      <c r="K92" s="302" t="s">
        <v>4</v>
      </c>
      <c r="L92" s="109" t="s">
        <v>17</v>
      </c>
      <c r="M92" s="109" t="s">
        <v>18</v>
      </c>
      <c r="N92" s="110" t="s">
        <v>19</v>
      </c>
      <c r="O92" s="79"/>
      <c r="P92" s="79"/>
      <c r="Q92" s="111"/>
      <c r="R92" s="100"/>
      <c r="S92" s="100"/>
      <c r="T92" s="100"/>
      <c r="U92" s="100"/>
      <c r="V92" s="176"/>
      <c r="W92" s="176"/>
      <c r="X92" s="176"/>
      <c r="Y92" s="176"/>
      <c r="Z92" s="170"/>
      <c r="AA92" s="170"/>
      <c r="AB92" s="170"/>
      <c r="AC92" s="170"/>
      <c r="AD92" s="170"/>
      <c r="AE92" s="171"/>
    </row>
    <row r="93" spans="1:31" ht="15.6" x14ac:dyDescent="0.25">
      <c r="A93" s="306"/>
      <c r="B93" s="351"/>
      <c r="C93" s="302"/>
      <c r="D93" s="117" t="s">
        <v>14</v>
      </c>
      <c r="E93" s="118" t="s">
        <v>14</v>
      </c>
      <c r="F93" s="119"/>
      <c r="G93" s="102"/>
      <c r="H93" s="102"/>
      <c r="I93" s="306"/>
      <c r="J93" s="351"/>
      <c r="K93" s="302"/>
      <c r="L93" s="117" t="s">
        <v>14</v>
      </c>
      <c r="M93" s="118" t="s">
        <v>14</v>
      </c>
      <c r="N93" s="119"/>
      <c r="O93" s="79"/>
      <c r="P93" s="79"/>
      <c r="Q93" s="111"/>
      <c r="R93" s="100"/>
      <c r="S93" s="100"/>
      <c r="T93" s="100"/>
      <c r="U93" s="100"/>
      <c r="V93" s="176"/>
      <c r="W93" s="176"/>
      <c r="X93" s="176"/>
      <c r="Y93" s="176"/>
      <c r="Z93" s="170"/>
      <c r="AA93" s="170"/>
      <c r="AB93" s="170"/>
      <c r="AC93" s="170"/>
      <c r="AD93" s="170"/>
      <c r="AE93" s="171"/>
    </row>
    <row r="94" spans="1:31" ht="17.25" customHeight="1" x14ac:dyDescent="0.25">
      <c r="A94" s="16">
        <v>1</v>
      </c>
      <c r="B94" s="49"/>
      <c r="C94" s="53"/>
      <c r="D94" s="51"/>
      <c r="E94" s="52"/>
      <c r="F94" s="73" t="e">
        <f>$E$17*SQRT(E94/D94)</f>
        <v>#DIV/0!</v>
      </c>
      <c r="G94" s="102"/>
      <c r="H94" s="102"/>
      <c r="I94" s="16">
        <v>1</v>
      </c>
      <c r="J94" s="49"/>
      <c r="K94" s="50"/>
      <c r="L94" s="51"/>
      <c r="M94" s="52"/>
      <c r="N94" s="73" t="e">
        <f>$E$17*SQRT(M94/L94)</f>
        <v>#DIV/0!</v>
      </c>
      <c r="O94" s="79"/>
      <c r="P94" s="195" t="e">
        <f>ABS(F94-$F$97)</f>
        <v>#DIV/0!</v>
      </c>
      <c r="Q94" s="121"/>
      <c r="R94" s="122"/>
      <c r="S94" s="123"/>
      <c r="T94" s="124"/>
      <c r="U94" s="125"/>
      <c r="V94" s="182"/>
      <c r="W94" s="183"/>
      <c r="X94" s="184"/>
      <c r="Y94" s="82"/>
      <c r="Z94" s="170"/>
      <c r="AA94" s="170"/>
      <c r="AB94" s="170"/>
      <c r="AC94" s="170"/>
      <c r="AD94" s="170"/>
      <c r="AE94" s="171"/>
    </row>
    <row r="95" spans="1:31" ht="17.25" customHeight="1" x14ac:dyDescent="0.25">
      <c r="A95" s="17">
        <v>2</v>
      </c>
      <c r="B95" s="49"/>
      <c r="C95" s="53"/>
      <c r="D95" s="54"/>
      <c r="E95" s="55"/>
      <c r="F95" s="73" t="e">
        <f>$E$17*SQRT(E95/D95)</f>
        <v>#DIV/0!</v>
      </c>
      <c r="G95" s="102"/>
      <c r="H95" s="102"/>
      <c r="I95" s="17">
        <v>2</v>
      </c>
      <c r="J95" s="49"/>
      <c r="K95" s="53"/>
      <c r="L95" s="54"/>
      <c r="M95" s="55"/>
      <c r="N95" s="73" t="e">
        <f>$E$17*SQRT(M95/L95)</f>
        <v>#DIV/0!</v>
      </c>
      <c r="O95" s="79"/>
      <c r="P95" s="195" t="e">
        <f t="shared" ref="P95:P96" si="4">ABS(F95-$F$97)</f>
        <v>#DIV/0!</v>
      </c>
      <c r="Q95" s="121"/>
      <c r="R95" s="122"/>
      <c r="S95" s="132"/>
      <c r="T95" s="124"/>
      <c r="U95" s="133"/>
      <c r="V95" s="187"/>
      <c r="W95" s="183"/>
      <c r="X95" s="184"/>
      <c r="Y95" s="82"/>
      <c r="Z95" s="170"/>
      <c r="AA95" s="170"/>
      <c r="AB95" s="170"/>
      <c r="AC95" s="170"/>
      <c r="AD95" s="170"/>
      <c r="AE95" s="171"/>
    </row>
    <row r="96" spans="1:31" ht="17.25" customHeight="1" thickBot="1" x14ac:dyDescent="0.3">
      <c r="A96" s="18">
        <v>3</v>
      </c>
      <c r="B96" s="56"/>
      <c r="C96" s="57"/>
      <c r="D96" s="58"/>
      <c r="E96" s="59"/>
      <c r="F96" s="74" t="e">
        <f>$E$17*SQRT(E96/D96)</f>
        <v>#DIV/0!</v>
      </c>
      <c r="G96" s="102"/>
      <c r="H96" s="102"/>
      <c r="I96" s="18">
        <v>3</v>
      </c>
      <c r="J96" s="56"/>
      <c r="K96" s="57"/>
      <c r="L96" s="58"/>
      <c r="M96" s="59"/>
      <c r="N96" s="74" t="e">
        <f>$E$17*SQRT(M96/L96)</f>
        <v>#DIV/0!</v>
      </c>
      <c r="O96" s="79"/>
      <c r="P96" s="195" t="e">
        <f t="shared" si="4"/>
        <v>#DIV/0!</v>
      </c>
      <c r="Q96" s="121"/>
      <c r="R96" s="122"/>
      <c r="S96" s="132"/>
      <c r="T96" s="124"/>
      <c r="U96" s="133"/>
      <c r="V96" s="187"/>
      <c r="W96" s="183"/>
      <c r="X96" s="184"/>
      <c r="Y96" s="82"/>
      <c r="Z96" s="170"/>
      <c r="AA96" s="170"/>
      <c r="AB96" s="170"/>
      <c r="AC96" s="170"/>
      <c r="AD96" s="170"/>
      <c r="AE96" s="171"/>
    </row>
    <row r="97" spans="1:31" ht="13.8" thickBot="1" x14ac:dyDescent="0.3">
      <c r="A97" s="81"/>
      <c r="B97" s="82"/>
      <c r="C97" s="102"/>
      <c r="D97" s="102"/>
      <c r="E97" s="82"/>
      <c r="F97" s="83" t="e">
        <f>AVERAGE(F94:F96)</f>
        <v>#DIV/0!</v>
      </c>
      <c r="G97" s="102"/>
      <c r="H97" s="102"/>
      <c r="I97" s="82"/>
      <c r="J97" s="82"/>
      <c r="K97" s="102"/>
      <c r="L97" s="102"/>
      <c r="M97" s="82"/>
      <c r="N97" s="83" t="e">
        <f>AVERAGE(N94:N96)</f>
        <v>#DIV/0!</v>
      </c>
      <c r="O97" s="101"/>
      <c r="P97" s="195" t="e">
        <f>ABS(N94-$N$97)</f>
        <v>#DIV/0!</v>
      </c>
      <c r="Q97" s="178"/>
      <c r="R97" s="122"/>
      <c r="S97" s="132"/>
      <c r="T97" s="124"/>
      <c r="U97" s="133"/>
      <c r="V97" s="187"/>
      <c r="W97" s="183"/>
      <c r="X97" s="184"/>
      <c r="Y97" s="82"/>
      <c r="Z97" s="170"/>
      <c r="AA97" s="170"/>
      <c r="AB97" s="170"/>
      <c r="AC97" s="170"/>
      <c r="AD97" s="170"/>
      <c r="AE97" s="171"/>
    </row>
    <row r="98" spans="1:31" ht="12.75" customHeight="1" x14ac:dyDescent="0.25">
      <c r="A98" s="81"/>
      <c r="B98" s="84" t="e">
        <f>(AVERAGE(D94:E96,L94:M96))*0.05</f>
        <v>#DIV/0!</v>
      </c>
      <c r="C98" s="102"/>
      <c r="D98" s="102"/>
      <c r="E98" s="82"/>
      <c r="F98" s="82"/>
      <c r="G98" s="102"/>
      <c r="H98" s="102"/>
      <c r="I98" s="276" t="s">
        <v>55</v>
      </c>
      <c r="J98" s="277"/>
      <c r="K98" s="277"/>
      <c r="L98" s="277"/>
      <c r="M98" s="280" t="e">
        <f>AVERAGE(F94:F96,N94:N96)</f>
        <v>#DIV/0!</v>
      </c>
      <c r="N98" s="281"/>
      <c r="O98" s="79"/>
      <c r="P98" s="195" t="e">
        <f t="shared" ref="P98:P99" si="5">ABS(N95-$N$97)</f>
        <v>#DIV/0!</v>
      </c>
      <c r="Q98" s="121"/>
      <c r="R98" s="122"/>
      <c r="S98" s="132"/>
      <c r="T98" s="124"/>
      <c r="U98" s="133"/>
      <c r="V98" s="187"/>
      <c r="W98" s="183"/>
      <c r="X98" s="184"/>
      <c r="Y98" s="82"/>
      <c r="Z98" s="170"/>
      <c r="AA98" s="170"/>
      <c r="AB98" s="170"/>
      <c r="AC98" s="170"/>
      <c r="AD98" s="170"/>
      <c r="AE98" s="171"/>
    </row>
    <row r="99" spans="1:31" ht="13.5" customHeight="1" thickBot="1" x14ac:dyDescent="0.3">
      <c r="A99" s="81"/>
      <c r="B99" s="82"/>
      <c r="C99" s="102"/>
      <c r="D99" s="102"/>
      <c r="E99" s="82"/>
      <c r="F99" s="82"/>
      <c r="G99" s="102"/>
      <c r="H99" s="102"/>
      <c r="I99" s="278"/>
      <c r="J99" s="279"/>
      <c r="K99" s="279"/>
      <c r="L99" s="279"/>
      <c r="M99" s="282"/>
      <c r="N99" s="283"/>
      <c r="O99" s="79"/>
      <c r="P99" s="195" t="e">
        <f t="shared" si="5"/>
        <v>#DIV/0!</v>
      </c>
      <c r="Q99" s="121"/>
      <c r="R99" s="122"/>
      <c r="S99" s="132"/>
      <c r="T99" s="124"/>
      <c r="U99" s="133"/>
      <c r="V99" s="187"/>
      <c r="W99" s="183"/>
      <c r="X99" s="184"/>
      <c r="Y99" s="82"/>
      <c r="Z99" s="170"/>
      <c r="AA99" s="170"/>
      <c r="AB99" s="170"/>
      <c r="AC99" s="170"/>
      <c r="AD99" s="170"/>
      <c r="AE99" s="171"/>
    </row>
    <row r="100" spans="1:31" ht="13.8" thickBot="1" x14ac:dyDescent="0.3">
      <c r="A100" s="135"/>
      <c r="B100" s="136"/>
      <c r="C100" s="137"/>
      <c r="D100" s="138"/>
      <c r="E100" s="138"/>
      <c r="F100" s="102"/>
      <c r="G100" s="102"/>
      <c r="H100" s="102"/>
      <c r="I100" s="139"/>
      <c r="J100" s="139"/>
      <c r="K100" s="139"/>
      <c r="L100" s="139"/>
      <c r="M100" s="139"/>
      <c r="N100" s="139"/>
      <c r="O100" s="188"/>
      <c r="P100" s="170"/>
      <c r="Q100" s="178"/>
      <c r="R100" s="189"/>
      <c r="S100" s="142"/>
      <c r="T100" s="143"/>
      <c r="U100" s="144"/>
      <c r="V100" s="170"/>
      <c r="W100" s="193"/>
      <c r="X100" s="170"/>
      <c r="Y100" s="170"/>
      <c r="Z100" s="170"/>
      <c r="AA100" s="170"/>
      <c r="AB100" s="170"/>
      <c r="AC100" s="170"/>
      <c r="AD100" s="170"/>
      <c r="AE100" s="171"/>
    </row>
    <row r="101" spans="1:31" ht="12.75" customHeight="1" x14ac:dyDescent="0.25">
      <c r="A101" s="284" t="s">
        <v>20</v>
      </c>
      <c r="B101" s="285"/>
      <c r="C101" s="285"/>
      <c r="D101" s="285"/>
      <c r="E101" s="285"/>
      <c r="F101" s="285"/>
      <c r="G101" s="286"/>
      <c r="H101" s="14"/>
      <c r="I101" s="284" t="s">
        <v>31</v>
      </c>
      <c r="J101" s="335"/>
      <c r="K101" s="336"/>
      <c r="L101" s="78"/>
      <c r="M101" s="147" t="s">
        <v>22</v>
      </c>
      <c r="N101" s="148"/>
      <c r="O101" s="149" t="s">
        <v>45</v>
      </c>
      <c r="P101" s="150"/>
      <c r="Q101" s="150"/>
      <c r="R101" s="150"/>
      <c r="S101" s="150"/>
      <c r="T101" s="150"/>
      <c r="U101" s="151"/>
      <c r="V101" s="170"/>
      <c r="W101" s="170"/>
      <c r="X101" s="170"/>
      <c r="Y101" s="170"/>
      <c r="Z101" s="170"/>
      <c r="AA101" s="170"/>
      <c r="AB101" s="170"/>
      <c r="AC101" s="170"/>
      <c r="AD101" s="170"/>
      <c r="AE101" s="171"/>
    </row>
    <row r="102" spans="1:31" ht="15.6" thickBot="1" x14ac:dyDescent="0.3">
      <c r="A102" s="287"/>
      <c r="B102" s="288"/>
      <c r="C102" s="288"/>
      <c r="D102" s="288"/>
      <c r="E102" s="288"/>
      <c r="F102" s="288"/>
      <c r="G102" s="289"/>
      <c r="H102" s="78"/>
      <c r="I102" s="337"/>
      <c r="J102" s="338"/>
      <c r="K102" s="339"/>
      <c r="L102" s="78"/>
      <c r="M102" s="155"/>
      <c r="N102" s="156"/>
      <c r="O102" s="157" t="s">
        <v>63</v>
      </c>
      <c r="P102" s="78"/>
      <c r="Q102" s="78"/>
      <c r="R102" s="78"/>
      <c r="S102" s="78"/>
      <c r="T102" s="78"/>
      <c r="U102" s="115"/>
      <c r="V102" s="170"/>
      <c r="W102" s="170"/>
      <c r="X102" s="170"/>
      <c r="Y102" s="170"/>
      <c r="Z102" s="170"/>
      <c r="AA102" s="170"/>
      <c r="AB102" s="170"/>
      <c r="AC102" s="170"/>
      <c r="AD102" s="170"/>
      <c r="AE102" s="171"/>
    </row>
    <row r="103" spans="1:31" x14ac:dyDescent="0.25">
      <c r="A103" s="340" t="s">
        <v>23</v>
      </c>
      <c r="B103" s="341"/>
      <c r="C103" s="159"/>
      <c r="D103" s="159"/>
      <c r="E103" s="159"/>
      <c r="F103" s="199">
        <f>F50</f>
        <v>0</v>
      </c>
      <c r="G103" s="160" t="s">
        <v>24</v>
      </c>
      <c r="H103" s="105"/>
      <c r="I103" s="158"/>
      <c r="J103" s="159"/>
      <c r="K103" s="160"/>
      <c r="L103" s="105"/>
      <c r="M103" s="155"/>
      <c r="N103" s="156"/>
      <c r="O103" s="157" t="s">
        <v>66</v>
      </c>
      <c r="P103" s="78"/>
      <c r="Q103" s="78"/>
      <c r="R103" s="78"/>
      <c r="S103" s="78"/>
      <c r="T103" s="78"/>
      <c r="U103" s="7"/>
      <c r="V103" s="170"/>
      <c r="W103" s="170"/>
      <c r="X103" s="170"/>
      <c r="Y103" s="170"/>
      <c r="Z103" s="170"/>
      <c r="AA103" s="170"/>
      <c r="AB103" s="170"/>
      <c r="AC103" s="170"/>
      <c r="AD103" s="170"/>
      <c r="AE103" s="171"/>
    </row>
    <row r="104" spans="1:31" ht="13.8" thickBot="1" x14ac:dyDescent="0.3">
      <c r="A104" s="161"/>
      <c r="B104" s="100"/>
      <c r="C104" s="100"/>
      <c r="D104" s="100"/>
      <c r="E104" s="100"/>
      <c r="F104" s="116"/>
      <c r="G104" s="162"/>
      <c r="H104" s="100"/>
      <c r="I104" s="161"/>
      <c r="J104" s="100"/>
      <c r="K104" s="162"/>
      <c r="L104" s="100"/>
      <c r="M104" s="152"/>
      <c r="N104" s="153"/>
      <c r="O104" s="163" t="s">
        <v>25</v>
      </c>
      <c r="P104" s="153"/>
      <c r="Q104" s="153"/>
      <c r="R104" s="153"/>
      <c r="S104" s="153"/>
      <c r="T104" s="153"/>
      <c r="U104" s="154"/>
      <c r="V104" s="170"/>
      <c r="W104" s="170"/>
      <c r="X104" s="170"/>
      <c r="Y104" s="170"/>
      <c r="Z104" s="170"/>
      <c r="AA104" s="170"/>
      <c r="AB104" s="170"/>
      <c r="AC104" s="170"/>
      <c r="AD104" s="170"/>
      <c r="AE104" s="171"/>
    </row>
    <row r="105" spans="1:31" x14ac:dyDescent="0.25">
      <c r="A105" s="97" t="s">
        <v>26</v>
      </c>
      <c r="B105" s="78"/>
      <c r="C105" s="78"/>
      <c r="D105" s="78"/>
      <c r="E105" s="78"/>
      <c r="F105" s="72"/>
      <c r="G105" s="7" t="s">
        <v>27</v>
      </c>
      <c r="H105" s="78"/>
      <c r="I105" s="97"/>
      <c r="J105" s="78"/>
      <c r="K105" s="7"/>
      <c r="L105" s="78"/>
      <c r="M105" s="78"/>
      <c r="N105" s="78"/>
      <c r="O105" s="78"/>
      <c r="P105" s="78"/>
      <c r="Q105" s="78"/>
      <c r="R105" s="78"/>
      <c r="S105" s="78"/>
      <c r="T105" s="78"/>
      <c r="U105" s="78"/>
      <c r="V105" s="170"/>
      <c r="W105" s="170"/>
      <c r="X105" s="170"/>
      <c r="Y105" s="170"/>
      <c r="Z105" s="170"/>
      <c r="AA105" s="170"/>
      <c r="AB105" s="170"/>
      <c r="AC105" s="170"/>
      <c r="AD105" s="170"/>
      <c r="AE105" s="171"/>
    </row>
    <row r="106" spans="1:31" x14ac:dyDescent="0.25">
      <c r="A106" s="97"/>
      <c r="B106" s="78"/>
      <c r="C106" s="78"/>
      <c r="D106" s="78"/>
      <c r="E106" s="78"/>
      <c r="F106" s="78"/>
      <c r="G106" s="7"/>
      <c r="H106" s="78"/>
      <c r="I106" s="97"/>
      <c r="J106" s="78"/>
      <c r="K106" s="7"/>
      <c r="L106" s="78"/>
      <c r="M106" s="78"/>
      <c r="N106" s="78"/>
      <c r="O106" s="78"/>
      <c r="P106" s="78"/>
      <c r="Q106" s="78"/>
      <c r="R106" s="78"/>
      <c r="S106" s="78"/>
      <c r="T106" s="78"/>
      <c r="U106" s="78"/>
      <c r="V106" s="170"/>
      <c r="W106" s="170"/>
      <c r="X106" s="170"/>
      <c r="Y106" s="170"/>
      <c r="Z106" s="170"/>
      <c r="AA106" s="170"/>
      <c r="AB106" s="170"/>
      <c r="AC106" s="170"/>
      <c r="AD106" s="170"/>
      <c r="AE106" s="171"/>
    </row>
    <row r="107" spans="1:31" x14ac:dyDescent="0.25">
      <c r="A107" s="164" t="s">
        <v>28</v>
      </c>
      <c r="B107" s="78"/>
      <c r="C107" s="78"/>
      <c r="D107" s="78"/>
      <c r="E107" s="78"/>
      <c r="F107" s="78"/>
      <c r="G107" s="7"/>
      <c r="H107" s="78"/>
      <c r="I107" s="99"/>
      <c r="J107" s="79" t="str">
        <f>IF(M107=0,"POSITIVO","NEGATIVO")</f>
        <v>POSITIVO</v>
      </c>
      <c r="K107" s="103"/>
      <c r="L107" s="78"/>
      <c r="M107" s="165">
        <f>COUNTIF(P94:P99,"&gt;=0.02")</f>
        <v>0</v>
      </c>
      <c r="N107" s="78"/>
      <c r="O107" s="170"/>
      <c r="P107" s="170"/>
      <c r="Q107" s="170"/>
      <c r="R107" s="170"/>
      <c r="S107" s="170"/>
      <c r="T107" s="170"/>
      <c r="U107" s="170"/>
      <c r="V107" s="170"/>
      <c r="W107" s="170"/>
      <c r="X107" s="170"/>
      <c r="Y107" s="170"/>
      <c r="Z107" s="170"/>
      <c r="AA107" s="170"/>
      <c r="AB107" s="170"/>
      <c r="AC107" s="170"/>
      <c r="AD107" s="170"/>
      <c r="AE107" s="171"/>
    </row>
    <row r="108" spans="1:31" x14ac:dyDescent="0.25">
      <c r="A108" s="166"/>
      <c r="B108" s="78"/>
      <c r="C108" s="78"/>
      <c r="D108" s="78"/>
      <c r="E108" s="78"/>
      <c r="F108" s="78"/>
      <c r="G108" s="7"/>
      <c r="H108" s="78"/>
      <c r="I108" s="97"/>
      <c r="J108" s="78"/>
      <c r="K108" s="7"/>
      <c r="L108" s="78"/>
      <c r="M108" s="78"/>
      <c r="N108" s="78"/>
      <c r="O108" s="170"/>
      <c r="P108" s="170"/>
      <c r="Q108" s="170"/>
      <c r="R108" s="170"/>
      <c r="S108" s="170"/>
      <c r="T108" s="170"/>
      <c r="U108" s="170"/>
      <c r="V108" s="170"/>
      <c r="W108" s="170"/>
      <c r="X108" s="170"/>
      <c r="Y108" s="170"/>
      <c r="Z108" s="170"/>
      <c r="AA108" s="170"/>
      <c r="AB108" s="170"/>
      <c r="AC108" s="170"/>
      <c r="AD108" s="170"/>
      <c r="AE108" s="171"/>
    </row>
    <row r="109" spans="1:31" x14ac:dyDescent="0.25">
      <c r="A109" s="164" t="s">
        <v>65</v>
      </c>
      <c r="B109" s="78"/>
      <c r="C109" s="78"/>
      <c r="D109" s="78"/>
      <c r="E109" s="78"/>
      <c r="F109" s="85" t="e">
        <f>ABS(F97-N97)</f>
        <v>#DIV/0!</v>
      </c>
      <c r="G109" s="7"/>
      <c r="H109" s="78"/>
      <c r="I109" s="97"/>
      <c r="J109" s="79" t="e">
        <f>IF(F109&lt;=0.01,"POSITIVO","NEGATIVO")</f>
        <v>#DIV/0!</v>
      </c>
      <c r="K109" s="7"/>
      <c r="L109" s="78"/>
      <c r="M109" s="78"/>
      <c r="N109" s="78"/>
      <c r="O109" s="170"/>
      <c r="P109" s="170"/>
      <c r="Q109" s="170"/>
      <c r="R109" s="170"/>
      <c r="S109" s="170"/>
      <c r="T109" s="170"/>
      <c r="U109" s="170"/>
      <c r="V109" s="170"/>
      <c r="W109" s="170"/>
      <c r="X109" s="170"/>
      <c r="Y109" s="170"/>
      <c r="Z109" s="170"/>
      <c r="AA109" s="170"/>
      <c r="AB109" s="170"/>
      <c r="AC109" s="170"/>
      <c r="AD109" s="170"/>
      <c r="AE109" s="171"/>
    </row>
    <row r="110" spans="1:31" x14ac:dyDescent="0.25">
      <c r="A110" s="97"/>
      <c r="B110" s="78"/>
      <c r="C110" s="78"/>
      <c r="D110" s="78"/>
      <c r="E110" s="78"/>
      <c r="F110" s="78"/>
      <c r="G110" s="7"/>
      <c r="H110" s="78"/>
      <c r="I110" s="97"/>
      <c r="J110" s="78"/>
      <c r="K110" s="7"/>
      <c r="L110" s="78"/>
      <c r="M110" s="78"/>
      <c r="N110" s="78"/>
      <c r="O110" s="170"/>
      <c r="P110" s="170"/>
      <c r="Q110" s="170"/>
      <c r="R110" s="170"/>
      <c r="S110" s="170"/>
      <c r="T110" s="170"/>
      <c r="U110" s="170"/>
      <c r="V110" s="170"/>
      <c r="W110" s="170"/>
      <c r="X110" s="170"/>
      <c r="Y110" s="170"/>
      <c r="Z110" s="170"/>
      <c r="AA110" s="170"/>
      <c r="AB110" s="170"/>
      <c r="AC110" s="170"/>
      <c r="AD110" s="170"/>
      <c r="AE110" s="171"/>
    </row>
    <row r="111" spans="1:31" x14ac:dyDescent="0.25">
      <c r="A111" s="164" t="s">
        <v>43</v>
      </c>
      <c r="B111" s="78"/>
      <c r="C111" s="78"/>
      <c r="D111" s="78"/>
      <c r="E111" s="78"/>
      <c r="F111" s="72"/>
      <c r="G111" s="7" t="s">
        <v>29</v>
      </c>
      <c r="H111" s="78"/>
      <c r="I111" s="97"/>
      <c r="J111" s="79" t="str">
        <f>IF(F111&lt;0.5,"POSITIVO","NEGATIVO")</f>
        <v>POSITIVO</v>
      </c>
      <c r="K111" s="7"/>
      <c r="L111" s="78"/>
      <c r="M111" s="78"/>
      <c r="N111" s="78"/>
      <c r="O111" s="170"/>
      <c r="P111" s="170"/>
      <c r="Q111" s="170"/>
      <c r="R111" s="170"/>
      <c r="S111" s="170"/>
      <c r="T111" s="170"/>
      <c r="U111" s="170"/>
      <c r="V111" s="170"/>
      <c r="W111" s="170"/>
      <c r="X111" s="170"/>
      <c r="Y111" s="170"/>
      <c r="Z111" s="170"/>
      <c r="AA111" s="170"/>
      <c r="AB111" s="170"/>
      <c r="AC111" s="170"/>
      <c r="AD111" s="170"/>
      <c r="AE111" s="171"/>
    </row>
    <row r="112" spans="1:31" x14ac:dyDescent="0.25">
      <c r="A112" s="97"/>
      <c r="B112" s="78"/>
      <c r="C112" s="78"/>
      <c r="D112" s="78"/>
      <c r="E112" s="78"/>
      <c r="F112" s="78"/>
      <c r="G112" s="7"/>
      <c r="H112" s="78"/>
      <c r="I112" s="97"/>
      <c r="J112" s="78"/>
      <c r="K112" s="7"/>
      <c r="L112" s="78"/>
      <c r="M112" s="78"/>
      <c r="N112" s="78"/>
      <c r="O112" s="170"/>
      <c r="P112" s="170"/>
      <c r="Q112" s="170"/>
      <c r="R112" s="170"/>
      <c r="S112" s="170"/>
      <c r="T112" s="170"/>
      <c r="U112" s="170"/>
      <c r="V112" s="170"/>
      <c r="W112" s="170"/>
      <c r="X112" s="170"/>
      <c r="Y112" s="170"/>
      <c r="Z112" s="170"/>
      <c r="AA112" s="170"/>
      <c r="AB112" s="170"/>
      <c r="AC112" s="170"/>
      <c r="AD112" s="170"/>
      <c r="AE112" s="171"/>
    </row>
    <row r="113" spans="1:31" x14ac:dyDescent="0.25">
      <c r="A113" s="164" t="s">
        <v>44</v>
      </c>
      <c r="B113" s="78"/>
      <c r="C113" s="78"/>
      <c r="D113" s="78"/>
      <c r="E113" s="78"/>
      <c r="F113" s="86">
        <f>(MAX(D94:D96,L94:L96))-(MIN(D94:D96,L94:L96))</f>
        <v>0</v>
      </c>
      <c r="G113" s="167" t="s">
        <v>14</v>
      </c>
      <c r="H113" s="78"/>
      <c r="I113" s="97"/>
      <c r="J113" s="79" t="e">
        <f>IF(F113&lt;=B98,"POSITIVO","NEGATIVO")</f>
        <v>#DIV/0!</v>
      </c>
      <c r="K113" s="7"/>
      <c r="L113" s="78"/>
      <c r="M113" s="78"/>
      <c r="N113" s="78"/>
      <c r="O113" s="170"/>
      <c r="P113" s="170"/>
      <c r="Q113" s="170"/>
      <c r="R113" s="170"/>
      <c r="S113" s="170"/>
      <c r="T113" s="170"/>
      <c r="U113" s="170"/>
      <c r="V113" s="170"/>
      <c r="W113" s="170"/>
      <c r="X113" s="170"/>
      <c r="Y113" s="170"/>
      <c r="Z113" s="170"/>
      <c r="AA113" s="170"/>
      <c r="AB113" s="170"/>
      <c r="AC113" s="170"/>
      <c r="AD113" s="170"/>
      <c r="AE113" s="171"/>
    </row>
    <row r="114" spans="1:31" ht="13.8" thickBot="1" x14ac:dyDescent="0.3">
      <c r="A114" s="152"/>
      <c r="B114" s="153"/>
      <c r="C114" s="153"/>
      <c r="D114" s="153"/>
      <c r="E114" s="153"/>
      <c r="F114" s="153"/>
      <c r="G114" s="154"/>
      <c r="H114" s="78"/>
      <c r="I114" s="152"/>
      <c r="J114" s="153"/>
      <c r="K114" s="154"/>
      <c r="L114" s="78"/>
      <c r="M114" s="78"/>
      <c r="N114" s="78"/>
      <c r="O114" s="78"/>
      <c r="P114" s="78"/>
      <c r="Q114" s="78"/>
      <c r="R114" s="78"/>
      <c r="S114" s="78"/>
      <c r="T114" s="78"/>
      <c r="U114" s="78"/>
      <c r="V114" s="170"/>
      <c r="W114" s="170"/>
      <c r="X114" s="170"/>
      <c r="Y114" s="170"/>
      <c r="Z114" s="170"/>
      <c r="AA114" s="170"/>
      <c r="AB114" s="170"/>
      <c r="AC114" s="170"/>
      <c r="AD114" s="170"/>
      <c r="AE114" s="171"/>
    </row>
    <row r="115" spans="1:31" ht="13.8" thickBot="1" x14ac:dyDescent="0.3">
      <c r="A115" s="196"/>
      <c r="B115" s="197"/>
      <c r="C115" s="197"/>
      <c r="D115" s="197"/>
      <c r="E115" s="197"/>
      <c r="F115" s="197"/>
      <c r="G115" s="197"/>
      <c r="H115" s="197"/>
      <c r="I115" s="197"/>
      <c r="J115" s="197"/>
      <c r="K115" s="197"/>
      <c r="L115" s="197"/>
      <c r="M115" s="197"/>
      <c r="N115" s="197"/>
      <c r="O115" s="197"/>
      <c r="P115" s="197"/>
      <c r="Q115" s="197"/>
      <c r="R115" s="197"/>
      <c r="S115" s="197"/>
      <c r="T115" s="197"/>
      <c r="U115" s="197"/>
      <c r="V115" s="197"/>
      <c r="W115" s="197"/>
      <c r="X115" s="197"/>
      <c r="Y115" s="197"/>
      <c r="Z115" s="197"/>
      <c r="AA115" s="197"/>
      <c r="AB115" s="197"/>
      <c r="AC115" s="197"/>
      <c r="AD115" s="197"/>
      <c r="AE115" s="198"/>
    </row>
  </sheetData>
  <sheetProtection algorithmName="SHA-512" hashValue="wXUvnkqZvZuXXAO3q5BvXZviMczAYvUSBZmWKT9LLPeeLGQ6DFDJHN+NQYABFGtwO8/lpQDQlujIp7OTgMMbyA==" saltValue="WbAd5mPi9xDPGuZoBkgD9A==" spinCount="100000" sheet="1" objects="1" scenarios="1"/>
  <mergeCells count="69">
    <mergeCell ref="A1:AE2"/>
    <mergeCell ref="I98:L99"/>
    <mergeCell ref="M98:N99"/>
    <mergeCell ref="A101:G102"/>
    <mergeCell ref="I101:K102"/>
    <mergeCell ref="N55:Z59"/>
    <mergeCell ref="A63:F63"/>
    <mergeCell ref="I63:N63"/>
    <mergeCell ref="A65:A66"/>
    <mergeCell ref="B65:B66"/>
    <mergeCell ref="C65:C66"/>
    <mergeCell ref="I65:I66"/>
    <mergeCell ref="J65:J66"/>
    <mergeCell ref="K65:K66"/>
    <mergeCell ref="K39:K40"/>
    <mergeCell ref="I45:L46"/>
    <mergeCell ref="A103:B103"/>
    <mergeCell ref="V48:Z51"/>
    <mergeCell ref="A50:B50"/>
    <mergeCell ref="K92:K93"/>
    <mergeCell ref="I71:L72"/>
    <mergeCell ref="M71:N72"/>
    <mergeCell ref="A74:G75"/>
    <mergeCell ref="I74:K75"/>
    <mergeCell ref="A76:B76"/>
    <mergeCell ref="A90:F90"/>
    <mergeCell ref="I90:N90"/>
    <mergeCell ref="A92:A93"/>
    <mergeCell ref="B92:B93"/>
    <mergeCell ref="C92:C93"/>
    <mergeCell ref="I92:I93"/>
    <mergeCell ref="J92:J93"/>
    <mergeCell ref="M45:N46"/>
    <mergeCell ref="A48:G49"/>
    <mergeCell ref="A28:K29"/>
    <mergeCell ref="A39:A40"/>
    <mergeCell ref="B39:B40"/>
    <mergeCell ref="C39:C40"/>
    <mergeCell ref="I39:I40"/>
    <mergeCell ref="J39:J40"/>
    <mergeCell ref="A30:K34"/>
    <mergeCell ref="A35:B35"/>
    <mergeCell ref="C35:K35"/>
    <mergeCell ref="A37:F37"/>
    <mergeCell ref="I37:N37"/>
    <mergeCell ref="I48:K49"/>
    <mergeCell ref="V11:AD27"/>
    <mergeCell ref="B12:F12"/>
    <mergeCell ref="G12:H18"/>
    <mergeCell ref="I12:M12"/>
    <mergeCell ref="N12:U26"/>
    <mergeCell ref="C14:D14"/>
    <mergeCell ref="M14:M17"/>
    <mergeCell ref="C15:D15"/>
    <mergeCell ref="J15:K15"/>
    <mergeCell ref="B16:E16"/>
    <mergeCell ref="J16:K16"/>
    <mergeCell ref="C17:D18"/>
    <mergeCell ref="E17:E18"/>
    <mergeCell ref="B20:F20"/>
    <mergeCell ref="B25:D25"/>
    <mergeCell ref="A3:AE5"/>
    <mergeCell ref="A6:AE7"/>
    <mergeCell ref="B9:C9"/>
    <mergeCell ref="E9:F10"/>
    <mergeCell ref="G9:K10"/>
    <mergeCell ref="M9:P10"/>
    <mergeCell ref="Q9:U10"/>
    <mergeCell ref="V9:AE10"/>
  </mergeCells>
  <conditionalFormatting sqref="M45:N46">
    <cfRule type="containsErrors" dxfId="6" priority="5">
      <formula>ISERROR(M45)</formula>
    </cfRule>
    <cfRule type="notContainsBlanks" dxfId="5" priority="7">
      <formula>LEN(TRIM(M45))&gt;0</formula>
    </cfRule>
  </conditionalFormatting>
  <conditionalFormatting sqref="M71:N72">
    <cfRule type="containsErrors" dxfId="4" priority="3">
      <formula>ISERROR(M71)</formula>
    </cfRule>
    <cfRule type="notContainsBlanks" dxfId="3" priority="4">
      <formula>LEN(TRIM(M71))&gt;0</formula>
    </cfRule>
  </conditionalFormatting>
  <conditionalFormatting sqref="M98:N99">
    <cfRule type="containsErrors" dxfId="2" priority="1">
      <formula>ISERROR(M98)</formula>
    </cfRule>
    <cfRule type="notContainsBlanks" dxfId="1" priority="2">
      <formula>LEN(TRIM(M98))&gt;0</formula>
    </cfRule>
  </conditionalFormatting>
  <conditionalFormatting sqref="S43">
    <cfRule type="containsErrors" dxfId="0" priority="6">
      <formula>ISERROR(S43)</formula>
    </cfRule>
  </conditionalFormatting>
  <dataValidations count="2">
    <dataValidation type="list" allowBlank="1" showInputMessage="1" showErrorMessage="1" sqref="E14" xr:uid="{326FF894-2319-49C9-89F0-32154C6A2667}">
      <formula1>$F$13:$F$15</formula1>
    </dataValidation>
    <dataValidation type="list" allowBlank="1" showInputMessage="1" showErrorMessage="1" sqref="E25" xr:uid="{5F4AB9F7-F427-4CFC-AEF5-82E1CA732695}">
      <formula1>$F$24:$F$26</formula1>
    </dataValidation>
  </dataValidations>
  <printOptions horizontalCentered="1" verticalCentered="1"/>
  <pageMargins left="0.2" right="0" top="0.39370078740157483" bottom="0.39370078740157483" header="0.17" footer="0.39"/>
  <pageSetup paperSize="9" scale="65" orientation="landscape" r:id="rId1"/>
  <headerFooter alignWithMargins="0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1728C5-F616-4E5C-8691-F2526E3C5C6D}">
  <sheetPr>
    <tabColor theme="8" tint="0.79998168889431442"/>
  </sheetPr>
  <dimension ref="A1:AE62"/>
  <sheetViews>
    <sheetView zoomScaleNormal="100" zoomScaleSheetLayoutView="75" workbookViewId="0">
      <selection activeCell="A10" sqref="A10"/>
    </sheetView>
  </sheetViews>
  <sheetFormatPr defaultRowHeight="13.2" x14ac:dyDescent="0.25"/>
  <cols>
    <col min="1" max="1" width="11.44140625" customWidth="1"/>
    <col min="2" max="2" width="12.33203125" customWidth="1"/>
    <col min="3" max="3" width="15.109375" customWidth="1"/>
    <col min="4" max="5" width="15.33203125" customWidth="1"/>
    <col min="6" max="6" width="11.109375" customWidth="1"/>
    <col min="7" max="7" width="8.109375" customWidth="1"/>
    <col min="8" max="8" width="0.88671875" customWidth="1"/>
    <col min="9" max="9" width="11" customWidth="1"/>
    <col min="10" max="10" width="13" customWidth="1"/>
    <col min="11" max="11" width="12.33203125" customWidth="1"/>
    <col min="12" max="12" width="8.5546875" customWidth="1"/>
    <col min="13" max="13" width="6.5546875" customWidth="1"/>
    <col min="14" max="14" width="8.5546875" customWidth="1"/>
    <col min="15" max="15" width="8.109375" customWidth="1"/>
    <col min="16" max="16" width="6.33203125" customWidth="1"/>
    <col min="17" max="17" width="9" customWidth="1"/>
    <col min="18" max="18" width="4.33203125" customWidth="1"/>
    <col min="19" max="19" width="7.109375" customWidth="1"/>
    <col min="20" max="20" width="4.33203125" customWidth="1"/>
    <col min="21" max="21" width="16.33203125" customWidth="1"/>
    <col min="22" max="22" width="9.88671875" customWidth="1"/>
    <col min="23" max="23" width="9.6640625" customWidth="1"/>
    <col min="24" max="24" width="2.33203125" customWidth="1"/>
    <col min="25" max="25" width="6.33203125" customWidth="1"/>
    <col min="26" max="26" width="11.44140625" customWidth="1"/>
    <col min="27" max="28" width="7.5546875" customWidth="1"/>
    <col min="29" max="29" width="3.88671875" customWidth="1"/>
    <col min="30" max="30" width="5.88671875" customWidth="1"/>
    <col min="31" max="31" width="2.6640625" customWidth="1"/>
  </cols>
  <sheetData>
    <row r="1" spans="1:31" x14ac:dyDescent="0.25">
      <c r="A1" s="228" t="s">
        <v>70</v>
      </c>
      <c r="B1" s="229"/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30"/>
    </row>
    <row r="2" spans="1:31" x14ac:dyDescent="0.25">
      <c r="A2" s="231"/>
      <c r="B2" s="232"/>
      <c r="C2" s="232"/>
      <c r="D2" s="232"/>
      <c r="E2" s="232"/>
      <c r="F2" s="232"/>
      <c r="G2" s="232"/>
      <c r="H2" s="232"/>
      <c r="I2" s="232"/>
      <c r="J2" s="232"/>
      <c r="K2" s="232"/>
      <c r="L2" s="232"/>
      <c r="M2" s="232"/>
      <c r="N2" s="232"/>
      <c r="O2" s="232"/>
      <c r="P2" s="232"/>
      <c r="Q2" s="232"/>
      <c r="R2" s="232"/>
      <c r="S2" s="232"/>
      <c r="T2" s="232"/>
      <c r="U2" s="232"/>
      <c r="V2" s="232"/>
      <c r="W2" s="232"/>
      <c r="X2" s="232"/>
      <c r="Y2" s="232"/>
      <c r="Z2" s="232"/>
      <c r="AA2" s="232"/>
      <c r="AB2" s="232"/>
      <c r="AC2" s="232"/>
      <c r="AD2" s="232"/>
      <c r="AE2" s="233"/>
    </row>
    <row r="3" spans="1:31" ht="30" customHeight="1" x14ac:dyDescent="0.25">
      <c r="A3" s="234"/>
      <c r="B3" s="235"/>
      <c r="C3" s="235"/>
      <c r="D3" s="235"/>
      <c r="E3" s="235"/>
      <c r="F3" s="235"/>
      <c r="G3" s="235"/>
      <c r="H3" s="235"/>
      <c r="I3" s="235"/>
      <c r="J3" s="235"/>
      <c r="K3" s="235"/>
      <c r="L3" s="235"/>
      <c r="M3" s="235"/>
      <c r="N3" s="235"/>
      <c r="O3" s="235"/>
      <c r="P3" s="235"/>
      <c r="Q3" s="235"/>
      <c r="R3" s="235"/>
      <c r="S3" s="235"/>
      <c r="T3" s="235"/>
      <c r="U3" s="235"/>
      <c r="V3" s="235"/>
      <c r="W3" s="235"/>
      <c r="X3" s="235"/>
      <c r="Y3" s="235"/>
      <c r="Z3" s="235"/>
      <c r="AA3" s="235"/>
      <c r="AB3" s="235"/>
      <c r="AC3" s="235"/>
      <c r="AD3" s="235"/>
      <c r="AE3" s="236"/>
    </row>
    <row r="4" spans="1:31" s="1" customFormat="1" ht="23.25" customHeight="1" x14ac:dyDescent="0.3">
      <c r="A4" s="234"/>
      <c r="B4" s="235"/>
      <c r="C4" s="235"/>
      <c r="D4" s="235"/>
      <c r="E4" s="235"/>
      <c r="F4" s="235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5"/>
      <c r="AA4" s="235"/>
      <c r="AB4" s="235"/>
      <c r="AC4" s="235"/>
      <c r="AD4" s="235"/>
      <c r="AE4" s="236"/>
    </row>
    <row r="5" spans="1:31" s="1" customFormat="1" ht="23.25" customHeight="1" thickBot="1" x14ac:dyDescent="0.35">
      <c r="A5" s="237"/>
      <c r="B5" s="238"/>
      <c r="C5" s="238"/>
      <c r="D5" s="238"/>
      <c r="E5" s="238"/>
      <c r="F5" s="238"/>
      <c r="G5" s="238"/>
      <c r="H5" s="238"/>
      <c r="I5" s="238"/>
      <c r="J5" s="238"/>
      <c r="K5" s="238"/>
      <c r="L5" s="238"/>
      <c r="M5" s="238"/>
      <c r="N5" s="238"/>
      <c r="O5" s="238"/>
      <c r="P5" s="238"/>
      <c r="Q5" s="238"/>
      <c r="R5" s="238"/>
      <c r="S5" s="238"/>
      <c r="T5" s="238"/>
      <c r="U5" s="238"/>
      <c r="V5" s="238"/>
      <c r="W5" s="238"/>
      <c r="X5" s="238"/>
      <c r="Y5" s="238"/>
      <c r="Z5" s="238"/>
      <c r="AA5" s="238"/>
      <c r="AB5" s="238"/>
      <c r="AC5" s="238"/>
      <c r="AD5" s="238"/>
      <c r="AE5" s="239"/>
    </row>
    <row r="6" spans="1:31" ht="18.75" customHeight="1" x14ac:dyDescent="0.25">
      <c r="A6" s="240" t="s">
        <v>78</v>
      </c>
      <c r="B6" s="241"/>
      <c r="C6" s="241"/>
      <c r="D6" s="241"/>
      <c r="E6" s="241"/>
      <c r="F6" s="241"/>
      <c r="G6" s="241"/>
      <c r="H6" s="241"/>
      <c r="I6" s="241"/>
      <c r="J6" s="241"/>
      <c r="K6" s="241"/>
      <c r="L6" s="241"/>
      <c r="M6" s="241"/>
      <c r="N6" s="241"/>
      <c r="O6" s="241"/>
      <c r="P6" s="241"/>
      <c r="Q6" s="241"/>
      <c r="R6" s="241"/>
      <c r="S6" s="241"/>
      <c r="T6" s="241"/>
      <c r="U6" s="241"/>
      <c r="V6" s="241"/>
      <c r="W6" s="241"/>
      <c r="X6" s="241"/>
      <c r="Y6" s="241"/>
      <c r="Z6" s="241"/>
      <c r="AA6" s="241"/>
      <c r="AB6" s="241"/>
      <c r="AC6" s="241"/>
      <c r="AD6" s="241"/>
      <c r="AE6" s="242"/>
    </row>
    <row r="7" spans="1:31" ht="45.75" customHeight="1" x14ac:dyDescent="0.25">
      <c r="A7" s="243"/>
      <c r="B7" s="244"/>
      <c r="C7" s="244"/>
      <c r="D7" s="244"/>
      <c r="E7" s="244"/>
      <c r="F7" s="244"/>
      <c r="G7" s="244"/>
      <c r="H7" s="244"/>
      <c r="I7" s="244"/>
      <c r="J7" s="244"/>
      <c r="K7" s="244"/>
      <c r="L7" s="244"/>
      <c r="M7" s="244"/>
      <c r="N7" s="244"/>
      <c r="O7" s="244"/>
      <c r="P7" s="244"/>
      <c r="Q7" s="244"/>
      <c r="R7" s="244"/>
      <c r="S7" s="244"/>
      <c r="T7" s="244"/>
      <c r="U7" s="244"/>
      <c r="V7" s="244"/>
      <c r="W7" s="244"/>
      <c r="X7" s="244"/>
      <c r="Y7" s="244"/>
      <c r="Z7" s="244"/>
      <c r="AA7" s="244"/>
      <c r="AB7" s="244"/>
      <c r="AC7" s="244"/>
      <c r="AD7" s="244"/>
      <c r="AE7" s="245"/>
    </row>
    <row r="8" spans="1:31" s="1" customFormat="1" ht="12.75" customHeight="1" thickBot="1" x14ac:dyDescent="0.35">
      <c r="A8" s="64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65"/>
    </row>
    <row r="9" spans="1:31" ht="14.25" customHeight="1" thickBot="1" x14ac:dyDescent="0.3">
      <c r="A9" s="66" t="s">
        <v>0</v>
      </c>
      <c r="B9" s="246" t="str">
        <f>IF('5 ms'!B9="","",'5 ms'!B9)</f>
        <v/>
      </c>
      <c r="C9" s="247"/>
      <c r="D9" s="4"/>
      <c r="E9" s="248" t="s">
        <v>6</v>
      </c>
      <c r="F9" s="248"/>
      <c r="G9" s="249" t="str">
        <f>IF('5 ms'!G9="","",'5 ms'!G9)</f>
        <v/>
      </c>
      <c r="H9" s="250"/>
      <c r="I9" s="250"/>
      <c r="J9" s="250"/>
      <c r="K9" s="251"/>
      <c r="L9" s="4"/>
      <c r="M9" s="255" t="s">
        <v>7</v>
      </c>
      <c r="N9" s="255"/>
      <c r="O9" s="255"/>
      <c r="P9" s="256"/>
      <c r="Q9" s="257" t="str">
        <f>IF('5 ms'!Q9="","",'5 ms'!Q9)</f>
        <v/>
      </c>
      <c r="R9" s="250"/>
      <c r="S9" s="250"/>
      <c r="T9" s="250"/>
      <c r="U9" s="251"/>
      <c r="V9" s="258"/>
      <c r="W9" s="219"/>
      <c r="X9" s="219"/>
      <c r="Y9" s="219"/>
      <c r="Z9" s="219"/>
      <c r="AA9" s="219"/>
      <c r="AB9" s="219"/>
      <c r="AC9" s="219"/>
      <c r="AD9" s="219"/>
      <c r="AE9" s="220"/>
    </row>
    <row r="10" spans="1:31" ht="14.25" customHeight="1" thickBot="1" x14ac:dyDescent="0.3">
      <c r="A10" s="67"/>
      <c r="B10" s="6"/>
      <c r="C10" s="6"/>
      <c r="D10" s="4"/>
      <c r="E10" s="248"/>
      <c r="F10" s="248"/>
      <c r="G10" s="252"/>
      <c r="H10" s="253"/>
      <c r="I10" s="253"/>
      <c r="J10" s="253"/>
      <c r="K10" s="254"/>
      <c r="L10" s="4"/>
      <c r="M10" s="255"/>
      <c r="N10" s="255"/>
      <c r="O10" s="255"/>
      <c r="P10" s="256"/>
      <c r="Q10" s="252"/>
      <c r="R10" s="253"/>
      <c r="S10" s="253"/>
      <c r="T10" s="253"/>
      <c r="U10" s="254"/>
      <c r="V10" s="258"/>
      <c r="W10" s="219"/>
      <c r="X10" s="219"/>
      <c r="Y10" s="219"/>
      <c r="Z10" s="219"/>
      <c r="AA10" s="219"/>
      <c r="AB10" s="219"/>
      <c r="AC10" s="219"/>
      <c r="AD10" s="219"/>
      <c r="AE10" s="220"/>
    </row>
    <row r="11" spans="1:31" ht="14.25" customHeight="1" thickBot="1" x14ac:dyDescent="0.3">
      <c r="A11" s="215"/>
      <c r="B11" s="6"/>
      <c r="C11" s="6"/>
      <c r="D11" s="4"/>
      <c r="E11" s="5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68"/>
    </row>
    <row r="12" spans="1:31" ht="14.25" customHeight="1" thickBot="1" x14ac:dyDescent="0.3">
      <c r="A12" s="215"/>
      <c r="B12" s="216" t="s">
        <v>8</v>
      </c>
      <c r="C12" s="217"/>
      <c r="D12" s="217"/>
      <c r="E12" s="218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68"/>
    </row>
    <row r="13" spans="1:31" ht="17.25" customHeight="1" x14ac:dyDescent="0.25">
      <c r="A13" s="215"/>
      <c r="B13" s="28"/>
      <c r="C13" s="29"/>
      <c r="D13" s="29"/>
      <c r="E13" s="30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68"/>
    </row>
    <row r="14" spans="1:31" ht="17.25" customHeight="1" x14ac:dyDescent="0.25">
      <c r="A14" s="215"/>
      <c r="B14" s="8"/>
      <c r="C14" s="34" t="s">
        <v>9</v>
      </c>
      <c r="D14" s="87">
        <f>IF('5 ms'!L15="","",'5 ms'!L15)</f>
        <v>112</v>
      </c>
      <c r="E14" s="21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68"/>
    </row>
    <row r="15" spans="1:31" ht="17.25" customHeight="1" x14ac:dyDescent="0.25">
      <c r="A15" s="215"/>
      <c r="B15" s="8"/>
      <c r="C15" s="34" t="s">
        <v>10</v>
      </c>
      <c r="D15" s="87" t="s">
        <v>38</v>
      </c>
      <c r="E15" s="27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68"/>
    </row>
    <row r="16" spans="1:31" ht="17.25" customHeight="1" x14ac:dyDescent="0.25">
      <c r="A16" s="215"/>
      <c r="B16" s="8"/>
      <c r="C16" s="4"/>
      <c r="D16" s="219"/>
      <c r="E16" s="220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68"/>
    </row>
    <row r="17" spans="1:31" ht="19.5" customHeight="1" x14ac:dyDescent="0.25">
      <c r="A17" s="215"/>
      <c r="B17" s="8"/>
      <c r="C17" s="9"/>
      <c r="D17" s="9"/>
      <c r="E17" s="27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68"/>
    </row>
    <row r="18" spans="1:31" ht="28.5" customHeight="1" thickBot="1" x14ac:dyDescent="0.3">
      <c r="A18" s="215"/>
      <c r="B18" s="31"/>
      <c r="C18" s="32"/>
      <c r="D18" s="32"/>
      <c r="E18" s="33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68"/>
    </row>
    <row r="19" spans="1:31" ht="28.5" customHeight="1" thickBot="1" x14ac:dyDescent="0.3">
      <c r="A19" s="215"/>
      <c r="B19" s="25"/>
      <c r="C19" s="25"/>
      <c r="D19" s="25"/>
      <c r="E19" s="26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68"/>
    </row>
    <row r="20" spans="1:31" ht="14.4" thickBot="1" x14ac:dyDescent="0.3">
      <c r="A20" s="215"/>
      <c r="B20" s="221" t="s">
        <v>56</v>
      </c>
      <c r="C20" s="222"/>
      <c r="D20" s="222"/>
      <c r="E20" s="223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68"/>
    </row>
    <row r="21" spans="1:31" ht="13.8" thickBot="1" x14ac:dyDescent="0.3">
      <c r="A21" s="215"/>
      <c r="B21" s="42"/>
      <c r="C21" s="2"/>
      <c r="D21" s="2"/>
      <c r="E21" s="41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68"/>
    </row>
    <row r="22" spans="1:31" ht="16.2" thickBot="1" x14ac:dyDescent="0.35">
      <c r="A22" s="215"/>
      <c r="B22" s="46" t="s">
        <v>32</v>
      </c>
      <c r="C22" s="224" t="e">
        <f>AVERAGE('5 ms'!M45,'5 ms'!M71,'5 ms'!M98)</f>
        <v>#DIV/0!</v>
      </c>
      <c r="D22" s="225"/>
      <c r="E22" s="45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68"/>
    </row>
    <row r="23" spans="1:31" ht="16.2" thickBot="1" x14ac:dyDescent="0.35">
      <c r="A23" s="215"/>
      <c r="B23" s="46"/>
      <c r="C23" s="43"/>
      <c r="D23" s="43"/>
      <c r="E23" s="4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68"/>
    </row>
    <row r="24" spans="1:31" ht="16.2" thickBot="1" x14ac:dyDescent="0.35">
      <c r="A24" s="215"/>
      <c r="B24" s="46" t="s">
        <v>33</v>
      </c>
      <c r="C24" s="224" t="e">
        <f>STDEV('5 ms'!F41:F43,'5 ms'!N41:N43,'5 ms'!F67:F69,'5 ms'!N67:N69,'5 ms'!F94:F96,'5 ms'!N94:N96)</f>
        <v>#DIV/0!</v>
      </c>
      <c r="D24" s="225"/>
      <c r="E24" s="45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68"/>
    </row>
    <row r="25" spans="1:31" ht="16.2" thickBot="1" x14ac:dyDescent="0.35">
      <c r="A25" s="215"/>
      <c r="B25" s="46"/>
      <c r="C25" s="43"/>
      <c r="D25" s="43"/>
      <c r="E25" s="4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68"/>
    </row>
    <row r="26" spans="1:31" ht="16.2" thickBot="1" x14ac:dyDescent="0.35">
      <c r="A26" s="215"/>
      <c r="B26" s="46" t="s">
        <v>34</v>
      </c>
      <c r="C26" s="224" t="e">
        <f>(C24/C22)*100</f>
        <v>#DIV/0!</v>
      </c>
      <c r="D26" s="225"/>
      <c r="E26" s="45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68"/>
    </row>
    <row r="27" spans="1:31" ht="13.8" thickBot="1" x14ac:dyDescent="0.3">
      <c r="A27" s="215"/>
      <c r="B27" s="38"/>
      <c r="C27" s="39"/>
      <c r="D27" s="39"/>
      <c r="E27" s="40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68"/>
    </row>
    <row r="28" spans="1:31" x14ac:dyDescent="0.25">
      <c r="A28" s="215"/>
      <c r="B28" s="226"/>
      <c r="C28" s="226"/>
      <c r="D28" s="226"/>
      <c r="E28" s="226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68"/>
    </row>
    <row r="29" spans="1:31" x14ac:dyDescent="0.25">
      <c r="A29" s="215"/>
      <c r="B29" s="219"/>
      <c r="C29" s="219"/>
      <c r="D29" s="219"/>
      <c r="E29" s="219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68"/>
    </row>
    <row r="30" spans="1:31" x14ac:dyDescent="0.25">
      <c r="A30" s="215"/>
      <c r="B30" s="219"/>
      <c r="C30" s="219"/>
      <c r="D30" s="219"/>
      <c r="E30" s="219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68"/>
    </row>
    <row r="31" spans="1:31" x14ac:dyDescent="0.25">
      <c r="A31" s="215"/>
      <c r="B31" s="219"/>
      <c r="C31" s="219"/>
      <c r="D31" s="219"/>
      <c r="E31" s="219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68"/>
    </row>
    <row r="32" spans="1:31" x14ac:dyDescent="0.25">
      <c r="A32" s="215"/>
      <c r="B32" s="219"/>
      <c r="C32" s="219"/>
      <c r="D32" s="219"/>
      <c r="E32" s="219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68"/>
    </row>
    <row r="33" spans="1:31" x14ac:dyDescent="0.25">
      <c r="A33" s="215"/>
      <c r="B33" s="219"/>
      <c r="C33" s="219"/>
      <c r="D33" s="219"/>
      <c r="E33" s="219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68"/>
    </row>
    <row r="34" spans="1:31" x14ac:dyDescent="0.25">
      <c r="A34" s="215"/>
      <c r="B34" s="219"/>
      <c r="C34" s="219"/>
      <c r="D34" s="219"/>
      <c r="E34" s="219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68"/>
    </row>
    <row r="35" spans="1:31" x14ac:dyDescent="0.25">
      <c r="A35" s="215"/>
      <c r="B35" s="219"/>
      <c r="C35" s="219"/>
      <c r="D35" s="219"/>
      <c r="E35" s="219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68"/>
    </row>
    <row r="36" spans="1:31" x14ac:dyDescent="0.25">
      <c r="A36" s="215"/>
      <c r="B36" s="219"/>
      <c r="C36" s="219"/>
      <c r="D36" s="219"/>
      <c r="E36" s="219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68"/>
    </row>
    <row r="37" spans="1:31" x14ac:dyDescent="0.25">
      <c r="A37" s="215"/>
      <c r="B37" s="219"/>
      <c r="C37" s="219"/>
      <c r="D37" s="219"/>
      <c r="E37" s="219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68"/>
    </row>
    <row r="38" spans="1:31" x14ac:dyDescent="0.25">
      <c r="A38" s="215"/>
      <c r="B38" s="219"/>
      <c r="C38" s="219"/>
      <c r="D38" s="219"/>
      <c r="E38" s="219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68"/>
    </row>
    <row r="39" spans="1:31" x14ac:dyDescent="0.25">
      <c r="A39" s="215"/>
      <c r="B39" s="219"/>
      <c r="C39" s="219"/>
      <c r="D39" s="219"/>
      <c r="E39" s="219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68"/>
    </row>
    <row r="40" spans="1:31" x14ac:dyDescent="0.25">
      <c r="A40" s="215"/>
      <c r="B40" s="219"/>
      <c r="C40" s="219"/>
      <c r="D40" s="219"/>
      <c r="E40" s="219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68"/>
    </row>
    <row r="41" spans="1:31" x14ac:dyDescent="0.25">
      <c r="A41" s="215"/>
      <c r="B41" s="219"/>
      <c r="C41" s="219"/>
      <c r="D41" s="219"/>
      <c r="E41" s="219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68"/>
    </row>
    <row r="42" spans="1:31" ht="13.8" thickBot="1" x14ac:dyDescent="0.3">
      <c r="A42" s="22"/>
      <c r="B42" s="227"/>
      <c r="C42" s="227"/>
      <c r="D42" s="227"/>
      <c r="E42" s="227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  <c r="Y42" s="69"/>
      <c r="Z42" s="69"/>
      <c r="AA42" s="69"/>
      <c r="AB42" s="69"/>
      <c r="AC42" s="69"/>
      <c r="AD42" s="69"/>
      <c r="AE42" s="70"/>
    </row>
    <row r="61" spans="6:31" x14ac:dyDescent="0.25"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</row>
    <row r="62" spans="6:31" x14ac:dyDescent="0.25"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</row>
  </sheetData>
  <sheetProtection algorithmName="SHA-512" hashValue="pkbWkvHV8KUYT9GoRDW/aVOgFH/BrGD+Lx0CUgDvxn97KqF8nOOQN0gOPBMNhZ8BvFBEeHQFH94nP/khSJFCRg==" saltValue="Ca1Y4NdVmWQgBcSWv5WfBQ==" spinCount="100000" sheet="1" objects="1" scenarios="1"/>
  <mergeCells count="17">
    <mergeCell ref="A1:AE2"/>
    <mergeCell ref="A3:AE5"/>
    <mergeCell ref="A6:AE7"/>
    <mergeCell ref="B9:C9"/>
    <mergeCell ref="E9:F10"/>
    <mergeCell ref="G9:K10"/>
    <mergeCell ref="M9:P10"/>
    <mergeCell ref="Q9:U10"/>
    <mergeCell ref="V9:AE10"/>
    <mergeCell ref="A11:A41"/>
    <mergeCell ref="B12:E12"/>
    <mergeCell ref="D16:E16"/>
    <mergeCell ref="B20:E20"/>
    <mergeCell ref="C22:D22"/>
    <mergeCell ref="C24:D24"/>
    <mergeCell ref="C26:D26"/>
    <mergeCell ref="B28:E42"/>
  </mergeCells>
  <printOptions horizontalCentered="1" verticalCentered="1"/>
  <pageMargins left="0.2" right="0" top="0.39370078740157483" bottom="0.39370078740157483" header="0.17" footer="0.39"/>
  <pageSetup paperSize="9" scale="65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8C857E-62E1-409D-9452-20840CD18647}">
  <sheetPr>
    <tabColor theme="8" tint="0.59999389629810485"/>
  </sheetPr>
  <dimension ref="A1:AE62"/>
  <sheetViews>
    <sheetView zoomScaleNormal="100" zoomScaleSheetLayoutView="75" workbookViewId="0">
      <selection activeCell="A8" sqref="A8"/>
    </sheetView>
  </sheetViews>
  <sheetFormatPr defaultRowHeight="13.2" x14ac:dyDescent="0.25"/>
  <cols>
    <col min="1" max="1" width="11.44140625" customWidth="1"/>
    <col min="2" max="2" width="12.33203125" customWidth="1"/>
    <col min="3" max="3" width="15.109375" customWidth="1"/>
    <col min="4" max="5" width="15.33203125" customWidth="1"/>
    <col min="6" max="6" width="11.109375" customWidth="1"/>
    <col min="7" max="7" width="8.109375" customWidth="1"/>
    <col min="8" max="8" width="0.88671875" customWidth="1"/>
    <col min="9" max="9" width="11" customWidth="1"/>
    <col min="10" max="10" width="13" customWidth="1"/>
    <col min="11" max="11" width="12.33203125" customWidth="1"/>
    <col min="12" max="12" width="8.5546875" customWidth="1"/>
    <col min="13" max="13" width="6.5546875" customWidth="1"/>
    <col min="14" max="14" width="8.5546875" customWidth="1"/>
    <col min="15" max="15" width="8.109375" customWidth="1"/>
    <col min="16" max="16" width="6.33203125" customWidth="1"/>
    <col min="17" max="17" width="9" customWidth="1"/>
    <col min="18" max="18" width="4.33203125" customWidth="1"/>
    <col min="19" max="19" width="7.109375" customWidth="1"/>
    <col min="20" max="20" width="4.33203125" customWidth="1"/>
    <col min="21" max="21" width="16.33203125" customWidth="1"/>
    <col min="22" max="22" width="9.88671875" customWidth="1"/>
    <col min="23" max="23" width="9.6640625" customWidth="1"/>
    <col min="24" max="24" width="2.33203125" customWidth="1"/>
    <col min="25" max="25" width="6.33203125" customWidth="1"/>
    <col min="26" max="26" width="11.44140625" customWidth="1"/>
    <col min="27" max="28" width="7.5546875" customWidth="1"/>
    <col min="29" max="29" width="3.88671875" customWidth="1"/>
    <col min="30" max="30" width="5.88671875" customWidth="1"/>
    <col min="31" max="31" width="2.6640625" customWidth="1"/>
  </cols>
  <sheetData>
    <row r="1" spans="1:31" x14ac:dyDescent="0.25">
      <c r="A1" s="228" t="s">
        <v>70</v>
      </c>
      <c r="B1" s="229"/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30"/>
    </row>
    <row r="2" spans="1:31" x14ac:dyDescent="0.25">
      <c r="A2" s="231"/>
      <c r="B2" s="232"/>
      <c r="C2" s="232"/>
      <c r="D2" s="232"/>
      <c r="E2" s="232"/>
      <c r="F2" s="232"/>
      <c r="G2" s="232"/>
      <c r="H2" s="232"/>
      <c r="I2" s="232"/>
      <c r="J2" s="232"/>
      <c r="K2" s="232"/>
      <c r="L2" s="232"/>
      <c r="M2" s="232"/>
      <c r="N2" s="232"/>
      <c r="O2" s="232"/>
      <c r="P2" s="232"/>
      <c r="Q2" s="232"/>
      <c r="R2" s="232"/>
      <c r="S2" s="232"/>
      <c r="T2" s="232"/>
      <c r="U2" s="232"/>
      <c r="V2" s="232"/>
      <c r="W2" s="232"/>
      <c r="X2" s="232"/>
      <c r="Y2" s="232"/>
      <c r="Z2" s="232"/>
      <c r="AA2" s="232"/>
      <c r="AB2" s="232"/>
      <c r="AC2" s="232"/>
      <c r="AD2" s="232"/>
      <c r="AE2" s="233"/>
    </row>
    <row r="3" spans="1:31" ht="30" customHeight="1" x14ac:dyDescent="0.25">
      <c r="A3" s="234"/>
      <c r="B3" s="235"/>
      <c r="C3" s="235"/>
      <c r="D3" s="235"/>
      <c r="E3" s="235"/>
      <c r="F3" s="235"/>
      <c r="G3" s="235"/>
      <c r="H3" s="235"/>
      <c r="I3" s="235"/>
      <c r="J3" s="235"/>
      <c r="K3" s="235"/>
      <c r="L3" s="235"/>
      <c r="M3" s="235"/>
      <c r="N3" s="235"/>
      <c r="O3" s="235"/>
      <c r="P3" s="235"/>
      <c r="Q3" s="235"/>
      <c r="R3" s="235"/>
      <c r="S3" s="235"/>
      <c r="T3" s="235"/>
      <c r="U3" s="235"/>
      <c r="V3" s="235"/>
      <c r="W3" s="235"/>
      <c r="X3" s="235"/>
      <c r="Y3" s="235"/>
      <c r="Z3" s="235"/>
      <c r="AA3" s="235"/>
      <c r="AB3" s="235"/>
      <c r="AC3" s="235"/>
      <c r="AD3" s="235"/>
      <c r="AE3" s="236"/>
    </row>
    <row r="4" spans="1:31" s="1" customFormat="1" ht="23.25" customHeight="1" x14ac:dyDescent="0.3">
      <c r="A4" s="234"/>
      <c r="B4" s="235"/>
      <c r="C4" s="235"/>
      <c r="D4" s="235"/>
      <c r="E4" s="235"/>
      <c r="F4" s="235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5"/>
      <c r="AA4" s="235"/>
      <c r="AB4" s="235"/>
      <c r="AC4" s="235"/>
      <c r="AD4" s="235"/>
      <c r="AE4" s="236"/>
    </row>
    <row r="5" spans="1:31" s="1" customFormat="1" ht="23.25" customHeight="1" thickBot="1" x14ac:dyDescent="0.35">
      <c r="A5" s="237"/>
      <c r="B5" s="238"/>
      <c r="C5" s="238"/>
      <c r="D5" s="238"/>
      <c r="E5" s="238"/>
      <c r="F5" s="238"/>
      <c r="G5" s="238"/>
      <c r="H5" s="238"/>
      <c r="I5" s="238"/>
      <c r="J5" s="238"/>
      <c r="K5" s="238"/>
      <c r="L5" s="238"/>
      <c r="M5" s="238"/>
      <c r="N5" s="238"/>
      <c r="O5" s="238"/>
      <c r="P5" s="238"/>
      <c r="Q5" s="238"/>
      <c r="R5" s="238"/>
      <c r="S5" s="238"/>
      <c r="T5" s="238"/>
      <c r="U5" s="238"/>
      <c r="V5" s="238"/>
      <c r="W5" s="238"/>
      <c r="X5" s="238"/>
      <c r="Y5" s="238"/>
      <c r="Z5" s="238"/>
      <c r="AA5" s="238"/>
      <c r="AB5" s="238"/>
      <c r="AC5" s="238"/>
      <c r="AD5" s="238"/>
      <c r="AE5" s="239"/>
    </row>
    <row r="6" spans="1:31" ht="18.75" customHeight="1" x14ac:dyDescent="0.25">
      <c r="A6" s="240" t="s">
        <v>79</v>
      </c>
      <c r="B6" s="241"/>
      <c r="C6" s="241"/>
      <c r="D6" s="241"/>
      <c r="E6" s="241"/>
      <c r="F6" s="241"/>
      <c r="G6" s="241"/>
      <c r="H6" s="241"/>
      <c r="I6" s="241"/>
      <c r="J6" s="241"/>
      <c r="K6" s="241"/>
      <c r="L6" s="241"/>
      <c r="M6" s="241"/>
      <c r="N6" s="241"/>
      <c r="O6" s="241"/>
      <c r="P6" s="241"/>
      <c r="Q6" s="241"/>
      <c r="R6" s="241"/>
      <c r="S6" s="241"/>
      <c r="T6" s="241"/>
      <c r="U6" s="241"/>
      <c r="V6" s="241"/>
      <c r="W6" s="241"/>
      <c r="X6" s="241"/>
      <c r="Y6" s="241"/>
      <c r="Z6" s="241"/>
      <c r="AA6" s="241"/>
      <c r="AB6" s="241"/>
      <c r="AC6" s="241"/>
      <c r="AD6" s="241"/>
      <c r="AE6" s="242"/>
    </row>
    <row r="7" spans="1:31" ht="45.75" customHeight="1" x14ac:dyDescent="0.25">
      <c r="A7" s="243"/>
      <c r="B7" s="244"/>
      <c r="C7" s="244"/>
      <c r="D7" s="244"/>
      <c r="E7" s="244"/>
      <c r="F7" s="244"/>
      <c r="G7" s="244"/>
      <c r="H7" s="244"/>
      <c r="I7" s="244"/>
      <c r="J7" s="244"/>
      <c r="K7" s="244"/>
      <c r="L7" s="244"/>
      <c r="M7" s="244"/>
      <c r="N7" s="244"/>
      <c r="O7" s="244"/>
      <c r="P7" s="244"/>
      <c r="Q7" s="244"/>
      <c r="R7" s="244"/>
      <c r="S7" s="244"/>
      <c r="T7" s="244"/>
      <c r="U7" s="244"/>
      <c r="V7" s="244"/>
      <c r="W7" s="244"/>
      <c r="X7" s="244"/>
      <c r="Y7" s="244"/>
      <c r="Z7" s="244"/>
      <c r="AA7" s="244"/>
      <c r="AB7" s="244"/>
      <c r="AC7" s="244"/>
      <c r="AD7" s="244"/>
      <c r="AE7" s="245"/>
    </row>
    <row r="8" spans="1:31" s="1" customFormat="1" ht="12.75" customHeight="1" thickBot="1" x14ac:dyDescent="0.35">
      <c r="A8" s="64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65"/>
    </row>
    <row r="9" spans="1:31" ht="14.25" customHeight="1" thickBot="1" x14ac:dyDescent="0.3">
      <c r="A9" s="66" t="s">
        <v>0</v>
      </c>
      <c r="B9" s="246" t="str">
        <f>IF('5 ms'!B9="","",'5 ms'!B9)</f>
        <v/>
      </c>
      <c r="C9" s="247"/>
      <c r="D9" s="4"/>
      <c r="E9" s="248" t="s">
        <v>6</v>
      </c>
      <c r="F9" s="248"/>
      <c r="G9" s="249" t="str">
        <f>IF('5 ms'!G9="","",'5 ms'!G9)</f>
        <v/>
      </c>
      <c r="H9" s="250"/>
      <c r="I9" s="250"/>
      <c r="J9" s="250"/>
      <c r="K9" s="251"/>
      <c r="L9" s="4"/>
      <c r="M9" s="255" t="s">
        <v>7</v>
      </c>
      <c r="N9" s="255"/>
      <c r="O9" s="255"/>
      <c r="P9" s="256"/>
      <c r="Q9" s="257" t="str">
        <f>IF('5 ms'!Q9="","",'5 ms'!Q9)</f>
        <v/>
      </c>
      <c r="R9" s="250"/>
      <c r="S9" s="250"/>
      <c r="T9" s="250"/>
      <c r="U9" s="251"/>
      <c r="V9" s="258"/>
      <c r="W9" s="219"/>
      <c r="X9" s="219"/>
      <c r="Y9" s="219"/>
      <c r="Z9" s="219"/>
      <c r="AA9" s="219"/>
      <c r="AB9" s="219"/>
      <c r="AC9" s="219"/>
      <c r="AD9" s="219"/>
      <c r="AE9" s="220"/>
    </row>
    <row r="10" spans="1:31" ht="14.25" customHeight="1" thickBot="1" x14ac:dyDescent="0.3">
      <c r="A10" s="67"/>
      <c r="B10" s="6"/>
      <c r="C10" s="6"/>
      <c r="D10" s="4"/>
      <c r="E10" s="248"/>
      <c r="F10" s="248"/>
      <c r="G10" s="252"/>
      <c r="H10" s="253"/>
      <c r="I10" s="253"/>
      <c r="J10" s="253"/>
      <c r="K10" s="254"/>
      <c r="L10" s="4"/>
      <c r="M10" s="255"/>
      <c r="N10" s="255"/>
      <c r="O10" s="255"/>
      <c r="P10" s="256"/>
      <c r="Q10" s="252"/>
      <c r="R10" s="253"/>
      <c r="S10" s="253"/>
      <c r="T10" s="253"/>
      <c r="U10" s="254"/>
      <c r="V10" s="258"/>
      <c r="W10" s="219"/>
      <c r="X10" s="219"/>
      <c r="Y10" s="219"/>
      <c r="Z10" s="219"/>
      <c r="AA10" s="219"/>
      <c r="AB10" s="219"/>
      <c r="AC10" s="219"/>
      <c r="AD10" s="219"/>
      <c r="AE10" s="220"/>
    </row>
    <row r="11" spans="1:31" ht="14.25" customHeight="1" thickBot="1" x14ac:dyDescent="0.3">
      <c r="A11" s="215"/>
      <c r="B11" s="6"/>
      <c r="C11" s="6"/>
      <c r="D11" s="4"/>
      <c r="E11" s="5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68"/>
    </row>
    <row r="12" spans="1:31" ht="14.25" customHeight="1" thickBot="1" x14ac:dyDescent="0.3">
      <c r="A12" s="215"/>
      <c r="B12" s="216" t="s">
        <v>8</v>
      </c>
      <c r="C12" s="217"/>
      <c r="D12" s="217"/>
      <c r="E12" s="218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68"/>
    </row>
    <row r="13" spans="1:31" ht="17.25" customHeight="1" x14ac:dyDescent="0.25">
      <c r="A13" s="215"/>
      <c r="B13" s="28"/>
      <c r="C13" s="29"/>
      <c r="D13" s="29"/>
      <c r="E13" s="30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68"/>
    </row>
    <row r="14" spans="1:31" ht="17.25" customHeight="1" x14ac:dyDescent="0.25">
      <c r="A14" s="215"/>
      <c r="B14" s="8"/>
      <c r="C14" s="34" t="s">
        <v>9</v>
      </c>
      <c r="D14" s="87">
        <f>IF('5 ms'!L15="","",'5 ms'!L15)</f>
        <v>112</v>
      </c>
      <c r="E14" s="21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68"/>
    </row>
    <row r="15" spans="1:31" ht="17.25" customHeight="1" x14ac:dyDescent="0.25">
      <c r="A15" s="215"/>
      <c r="B15" s="8"/>
      <c r="C15" s="34" t="s">
        <v>10</v>
      </c>
      <c r="D15" s="87" t="s">
        <v>38</v>
      </c>
      <c r="E15" s="27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68"/>
    </row>
    <row r="16" spans="1:31" ht="17.25" customHeight="1" x14ac:dyDescent="0.25">
      <c r="A16" s="215"/>
      <c r="B16" s="8"/>
      <c r="C16" s="4"/>
      <c r="D16" s="219"/>
      <c r="E16" s="220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68"/>
    </row>
    <row r="17" spans="1:31" ht="19.5" customHeight="1" x14ac:dyDescent="0.25">
      <c r="A17" s="215"/>
      <c r="B17" s="8"/>
      <c r="C17" s="9"/>
      <c r="D17" s="9"/>
      <c r="E17" s="27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68"/>
    </row>
    <row r="18" spans="1:31" ht="28.5" customHeight="1" thickBot="1" x14ac:dyDescent="0.3">
      <c r="A18" s="215"/>
      <c r="B18" s="31"/>
      <c r="C18" s="32"/>
      <c r="D18" s="32"/>
      <c r="E18" s="33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68"/>
    </row>
    <row r="19" spans="1:31" ht="28.5" customHeight="1" thickBot="1" x14ac:dyDescent="0.3">
      <c r="A19" s="215"/>
      <c r="B19" s="25"/>
      <c r="C19" s="25"/>
      <c r="D19" s="25"/>
      <c r="E19" s="26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68"/>
    </row>
    <row r="20" spans="1:31" ht="14.4" thickBot="1" x14ac:dyDescent="0.3">
      <c r="A20" s="215"/>
      <c r="B20" s="221" t="s">
        <v>56</v>
      </c>
      <c r="C20" s="222"/>
      <c r="D20" s="222"/>
      <c r="E20" s="223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68"/>
    </row>
    <row r="21" spans="1:31" ht="13.8" thickBot="1" x14ac:dyDescent="0.3">
      <c r="A21" s="215"/>
      <c r="B21" s="42"/>
      <c r="C21" s="2"/>
      <c r="D21" s="2"/>
      <c r="E21" s="41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68"/>
    </row>
    <row r="22" spans="1:31" ht="16.2" thickBot="1" x14ac:dyDescent="0.35">
      <c r="A22" s="215"/>
      <c r="B22" s="46" t="s">
        <v>32</v>
      </c>
      <c r="C22" s="224" t="e">
        <f>AVERAGE('10 ms'!M45,'10 ms'!M71,'10 ms'!M98)</f>
        <v>#DIV/0!</v>
      </c>
      <c r="D22" s="225"/>
      <c r="E22" s="45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68"/>
    </row>
    <row r="23" spans="1:31" ht="16.2" thickBot="1" x14ac:dyDescent="0.35">
      <c r="A23" s="215"/>
      <c r="B23" s="46"/>
      <c r="C23" s="43"/>
      <c r="D23" s="43"/>
      <c r="E23" s="4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68"/>
    </row>
    <row r="24" spans="1:31" ht="16.2" thickBot="1" x14ac:dyDescent="0.35">
      <c r="A24" s="215"/>
      <c r="B24" s="46" t="s">
        <v>33</v>
      </c>
      <c r="C24" s="224" t="e">
        <f>STDEV('10 ms'!F41:F43,'10 ms'!N41:N43,'10 ms'!F67:F69,'10 ms'!N67:N69,'10 ms'!F94:F96,'10 ms'!N94:N96)</f>
        <v>#DIV/0!</v>
      </c>
      <c r="D24" s="225"/>
      <c r="E24" s="45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68"/>
    </row>
    <row r="25" spans="1:31" ht="16.2" thickBot="1" x14ac:dyDescent="0.35">
      <c r="A25" s="215"/>
      <c r="B25" s="46"/>
      <c r="C25" s="43"/>
      <c r="D25" s="43"/>
      <c r="E25" s="4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68"/>
    </row>
    <row r="26" spans="1:31" ht="16.2" thickBot="1" x14ac:dyDescent="0.35">
      <c r="A26" s="215"/>
      <c r="B26" s="46" t="s">
        <v>34</v>
      </c>
      <c r="C26" s="224" t="e">
        <f>(C24/C22)*100</f>
        <v>#DIV/0!</v>
      </c>
      <c r="D26" s="225"/>
      <c r="E26" s="45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68"/>
    </row>
    <row r="27" spans="1:31" ht="13.8" thickBot="1" x14ac:dyDescent="0.3">
      <c r="A27" s="215"/>
      <c r="B27" s="38"/>
      <c r="C27" s="39"/>
      <c r="D27" s="39"/>
      <c r="E27" s="40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68"/>
    </row>
    <row r="28" spans="1:31" x14ac:dyDescent="0.25">
      <c r="A28" s="215"/>
      <c r="B28" s="226"/>
      <c r="C28" s="226"/>
      <c r="D28" s="226"/>
      <c r="E28" s="226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68"/>
    </row>
    <row r="29" spans="1:31" x14ac:dyDescent="0.25">
      <c r="A29" s="215"/>
      <c r="B29" s="219"/>
      <c r="C29" s="219"/>
      <c r="D29" s="219"/>
      <c r="E29" s="219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68"/>
    </row>
    <row r="30" spans="1:31" x14ac:dyDescent="0.25">
      <c r="A30" s="215"/>
      <c r="B30" s="219"/>
      <c r="C30" s="219"/>
      <c r="D30" s="219"/>
      <c r="E30" s="219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68"/>
    </row>
    <row r="31" spans="1:31" x14ac:dyDescent="0.25">
      <c r="A31" s="215"/>
      <c r="B31" s="219"/>
      <c r="C31" s="219"/>
      <c r="D31" s="219"/>
      <c r="E31" s="219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68"/>
    </row>
    <row r="32" spans="1:31" x14ac:dyDescent="0.25">
      <c r="A32" s="215"/>
      <c r="B32" s="219"/>
      <c r="C32" s="219"/>
      <c r="D32" s="219"/>
      <c r="E32" s="219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68"/>
    </row>
    <row r="33" spans="1:31" x14ac:dyDescent="0.25">
      <c r="A33" s="215"/>
      <c r="B33" s="219"/>
      <c r="C33" s="219"/>
      <c r="D33" s="219"/>
      <c r="E33" s="219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68"/>
    </row>
    <row r="34" spans="1:31" x14ac:dyDescent="0.25">
      <c r="A34" s="215"/>
      <c r="B34" s="219"/>
      <c r="C34" s="219"/>
      <c r="D34" s="219"/>
      <c r="E34" s="219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68"/>
    </row>
    <row r="35" spans="1:31" x14ac:dyDescent="0.25">
      <c r="A35" s="215"/>
      <c r="B35" s="219"/>
      <c r="C35" s="219"/>
      <c r="D35" s="219"/>
      <c r="E35" s="219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68"/>
    </row>
    <row r="36" spans="1:31" x14ac:dyDescent="0.25">
      <c r="A36" s="215"/>
      <c r="B36" s="219"/>
      <c r="C36" s="219"/>
      <c r="D36" s="219"/>
      <c r="E36" s="219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68"/>
    </row>
    <row r="37" spans="1:31" x14ac:dyDescent="0.25">
      <c r="A37" s="215"/>
      <c r="B37" s="219"/>
      <c r="C37" s="219"/>
      <c r="D37" s="219"/>
      <c r="E37" s="219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68"/>
    </row>
    <row r="38" spans="1:31" x14ac:dyDescent="0.25">
      <c r="A38" s="215"/>
      <c r="B38" s="219"/>
      <c r="C38" s="219"/>
      <c r="D38" s="219"/>
      <c r="E38" s="219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68"/>
    </row>
    <row r="39" spans="1:31" x14ac:dyDescent="0.25">
      <c r="A39" s="215"/>
      <c r="B39" s="219"/>
      <c r="C39" s="219"/>
      <c r="D39" s="219"/>
      <c r="E39" s="219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68"/>
    </row>
    <row r="40" spans="1:31" x14ac:dyDescent="0.25">
      <c r="A40" s="215"/>
      <c r="B40" s="219"/>
      <c r="C40" s="219"/>
      <c r="D40" s="219"/>
      <c r="E40" s="219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68"/>
    </row>
    <row r="41" spans="1:31" x14ac:dyDescent="0.25">
      <c r="A41" s="215"/>
      <c r="B41" s="219"/>
      <c r="C41" s="219"/>
      <c r="D41" s="219"/>
      <c r="E41" s="219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68"/>
    </row>
    <row r="42" spans="1:31" ht="13.8" thickBot="1" x14ac:dyDescent="0.3">
      <c r="A42" s="22"/>
      <c r="B42" s="227"/>
      <c r="C42" s="227"/>
      <c r="D42" s="227"/>
      <c r="E42" s="227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  <c r="Y42" s="69"/>
      <c r="Z42" s="69"/>
      <c r="AA42" s="69"/>
      <c r="AB42" s="69"/>
      <c r="AC42" s="69"/>
      <c r="AD42" s="69"/>
      <c r="AE42" s="70"/>
    </row>
    <row r="61" spans="6:31" x14ac:dyDescent="0.25"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</row>
    <row r="62" spans="6:31" x14ac:dyDescent="0.25"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</row>
  </sheetData>
  <sheetProtection algorithmName="SHA-512" hashValue="lagZeY8mMnWJW4eRg3TvXUButBT6mxfZc7WlHwogvUBFX7BCiFEmLlDQQ2Xpph8YLBym2Tq/+yFfE+u9G3XO1g==" saltValue="I5CTGw9jAC4Mx5XsFH7hvA==" spinCount="100000" sheet="1" objects="1" scenarios="1"/>
  <mergeCells count="17">
    <mergeCell ref="A1:AE2"/>
    <mergeCell ref="A3:AE5"/>
    <mergeCell ref="A6:AE7"/>
    <mergeCell ref="B9:C9"/>
    <mergeCell ref="E9:F10"/>
    <mergeCell ref="G9:K10"/>
    <mergeCell ref="M9:P10"/>
    <mergeCell ref="Q9:U10"/>
    <mergeCell ref="V9:AE10"/>
    <mergeCell ref="A11:A41"/>
    <mergeCell ref="B12:E12"/>
    <mergeCell ref="D16:E16"/>
    <mergeCell ref="B20:E20"/>
    <mergeCell ref="C22:D22"/>
    <mergeCell ref="C24:D24"/>
    <mergeCell ref="C26:D26"/>
    <mergeCell ref="B28:E42"/>
  </mergeCells>
  <printOptions horizontalCentered="1" verticalCentered="1"/>
  <pageMargins left="0.2" right="0" top="0.39370078740157483" bottom="0.39370078740157483" header="0.17" footer="0.39"/>
  <pageSetup paperSize="9" scale="65" orientation="landscape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24D06D-D67D-4574-8C13-D53BA82EB2C7}">
  <sheetPr>
    <tabColor theme="8" tint="0.39997558519241921"/>
  </sheetPr>
  <dimension ref="A1:AE62"/>
  <sheetViews>
    <sheetView zoomScaleNormal="100" zoomScaleSheetLayoutView="75" workbookViewId="0">
      <selection activeCell="A3" sqref="A3:AE5"/>
    </sheetView>
  </sheetViews>
  <sheetFormatPr defaultRowHeight="13.2" x14ac:dyDescent="0.25"/>
  <cols>
    <col min="1" max="1" width="11.44140625" customWidth="1"/>
    <col min="2" max="2" width="12.33203125" customWidth="1"/>
    <col min="3" max="3" width="15.109375" customWidth="1"/>
    <col min="4" max="5" width="15.33203125" customWidth="1"/>
    <col min="6" max="6" width="11.109375" customWidth="1"/>
    <col min="7" max="7" width="8.109375" customWidth="1"/>
    <col min="8" max="8" width="0.88671875" customWidth="1"/>
    <col min="9" max="9" width="11" customWidth="1"/>
    <col min="10" max="10" width="13" customWidth="1"/>
    <col min="11" max="11" width="12.33203125" customWidth="1"/>
    <col min="12" max="12" width="8.5546875" customWidth="1"/>
    <col min="13" max="13" width="6.5546875" customWidth="1"/>
    <col min="14" max="14" width="8.5546875" customWidth="1"/>
    <col min="15" max="15" width="8.109375" customWidth="1"/>
    <col min="16" max="16" width="6.33203125" customWidth="1"/>
    <col min="17" max="17" width="9" customWidth="1"/>
    <col min="18" max="18" width="4.33203125" customWidth="1"/>
    <col min="19" max="19" width="7.109375" customWidth="1"/>
    <col min="20" max="20" width="4.33203125" customWidth="1"/>
    <col min="21" max="21" width="16.33203125" customWidth="1"/>
    <col min="22" max="22" width="9.88671875" customWidth="1"/>
    <col min="23" max="23" width="9.6640625" customWidth="1"/>
    <col min="24" max="24" width="2.33203125" customWidth="1"/>
    <col min="25" max="25" width="6.33203125" customWidth="1"/>
    <col min="26" max="26" width="11.44140625" customWidth="1"/>
    <col min="27" max="28" width="7.5546875" customWidth="1"/>
    <col min="29" max="29" width="3.88671875" customWidth="1"/>
    <col min="30" max="30" width="5.88671875" customWidth="1"/>
    <col min="31" max="31" width="2.6640625" customWidth="1"/>
  </cols>
  <sheetData>
    <row r="1" spans="1:31" x14ac:dyDescent="0.25">
      <c r="A1" s="228" t="s">
        <v>70</v>
      </c>
      <c r="B1" s="229"/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30"/>
    </row>
    <row r="2" spans="1:31" x14ac:dyDescent="0.25">
      <c r="A2" s="231"/>
      <c r="B2" s="232"/>
      <c r="C2" s="232"/>
      <c r="D2" s="232"/>
      <c r="E2" s="232"/>
      <c r="F2" s="232"/>
      <c r="G2" s="232"/>
      <c r="H2" s="232"/>
      <c r="I2" s="232"/>
      <c r="J2" s="232"/>
      <c r="K2" s="232"/>
      <c r="L2" s="232"/>
      <c r="M2" s="232"/>
      <c r="N2" s="232"/>
      <c r="O2" s="232"/>
      <c r="P2" s="232"/>
      <c r="Q2" s="232"/>
      <c r="R2" s="232"/>
      <c r="S2" s="232"/>
      <c r="T2" s="232"/>
      <c r="U2" s="232"/>
      <c r="V2" s="232"/>
      <c r="W2" s="232"/>
      <c r="X2" s="232"/>
      <c r="Y2" s="232"/>
      <c r="Z2" s="232"/>
      <c r="AA2" s="232"/>
      <c r="AB2" s="232"/>
      <c r="AC2" s="232"/>
      <c r="AD2" s="232"/>
      <c r="AE2" s="233"/>
    </row>
    <row r="3" spans="1:31" ht="30" customHeight="1" x14ac:dyDescent="0.25">
      <c r="A3" s="234"/>
      <c r="B3" s="235"/>
      <c r="C3" s="235"/>
      <c r="D3" s="235"/>
      <c r="E3" s="235"/>
      <c r="F3" s="235"/>
      <c r="G3" s="235"/>
      <c r="H3" s="235"/>
      <c r="I3" s="235"/>
      <c r="J3" s="235"/>
      <c r="K3" s="235"/>
      <c r="L3" s="235"/>
      <c r="M3" s="235"/>
      <c r="N3" s="235"/>
      <c r="O3" s="235"/>
      <c r="P3" s="235"/>
      <c r="Q3" s="235"/>
      <c r="R3" s="235"/>
      <c r="S3" s="235"/>
      <c r="T3" s="235"/>
      <c r="U3" s="235"/>
      <c r="V3" s="235"/>
      <c r="W3" s="235"/>
      <c r="X3" s="235"/>
      <c r="Y3" s="235"/>
      <c r="Z3" s="235"/>
      <c r="AA3" s="235"/>
      <c r="AB3" s="235"/>
      <c r="AC3" s="235"/>
      <c r="AD3" s="235"/>
      <c r="AE3" s="236"/>
    </row>
    <row r="4" spans="1:31" s="1" customFormat="1" ht="23.25" customHeight="1" x14ac:dyDescent="0.3">
      <c r="A4" s="234"/>
      <c r="B4" s="235"/>
      <c r="C4" s="235"/>
      <c r="D4" s="235"/>
      <c r="E4" s="235"/>
      <c r="F4" s="235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5"/>
      <c r="AA4" s="235"/>
      <c r="AB4" s="235"/>
      <c r="AC4" s="235"/>
      <c r="AD4" s="235"/>
      <c r="AE4" s="236"/>
    </row>
    <row r="5" spans="1:31" s="1" customFormat="1" ht="23.25" customHeight="1" thickBot="1" x14ac:dyDescent="0.35">
      <c r="A5" s="237"/>
      <c r="B5" s="238"/>
      <c r="C5" s="238"/>
      <c r="D5" s="238"/>
      <c r="E5" s="238"/>
      <c r="F5" s="238"/>
      <c r="G5" s="238"/>
      <c r="H5" s="238"/>
      <c r="I5" s="238"/>
      <c r="J5" s="238"/>
      <c r="K5" s="238"/>
      <c r="L5" s="238"/>
      <c r="M5" s="238"/>
      <c r="N5" s="238"/>
      <c r="O5" s="238"/>
      <c r="P5" s="238"/>
      <c r="Q5" s="238"/>
      <c r="R5" s="238"/>
      <c r="S5" s="238"/>
      <c r="T5" s="238"/>
      <c r="U5" s="238"/>
      <c r="V5" s="238"/>
      <c r="W5" s="238"/>
      <c r="X5" s="238"/>
      <c r="Y5" s="238"/>
      <c r="Z5" s="238"/>
      <c r="AA5" s="238"/>
      <c r="AB5" s="238"/>
      <c r="AC5" s="238"/>
      <c r="AD5" s="238"/>
      <c r="AE5" s="239"/>
    </row>
    <row r="6" spans="1:31" ht="18.75" customHeight="1" x14ac:dyDescent="0.25">
      <c r="A6" s="240" t="s">
        <v>80</v>
      </c>
      <c r="B6" s="241"/>
      <c r="C6" s="241"/>
      <c r="D6" s="241"/>
      <c r="E6" s="241"/>
      <c r="F6" s="241"/>
      <c r="G6" s="241"/>
      <c r="H6" s="241"/>
      <c r="I6" s="241"/>
      <c r="J6" s="241"/>
      <c r="K6" s="241"/>
      <c r="L6" s="241"/>
      <c r="M6" s="241"/>
      <c r="N6" s="241"/>
      <c r="O6" s="241"/>
      <c r="P6" s="241"/>
      <c r="Q6" s="241"/>
      <c r="R6" s="241"/>
      <c r="S6" s="241"/>
      <c r="T6" s="241"/>
      <c r="U6" s="241"/>
      <c r="V6" s="241"/>
      <c r="W6" s="241"/>
      <c r="X6" s="241"/>
      <c r="Y6" s="241"/>
      <c r="Z6" s="241"/>
      <c r="AA6" s="241"/>
      <c r="AB6" s="241"/>
      <c r="AC6" s="241"/>
      <c r="AD6" s="241"/>
      <c r="AE6" s="242"/>
    </row>
    <row r="7" spans="1:31" ht="45.75" customHeight="1" x14ac:dyDescent="0.25">
      <c r="A7" s="243"/>
      <c r="B7" s="244"/>
      <c r="C7" s="244"/>
      <c r="D7" s="244"/>
      <c r="E7" s="244"/>
      <c r="F7" s="244"/>
      <c r="G7" s="244"/>
      <c r="H7" s="244"/>
      <c r="I7" s="244"/>
      <c r="J7" s="244"/>
      <c r="K7" s="244"/>
      <c r="L7" s="244"/>
      <c r="M7" s="244"/>
      <c r="N7" s="244"/>
      <c r="O7" s="244"/>
      <c r="P7" s="244"/>
      <c r="Q7" s="244"/>
      <c r="R7" s="244"/>
      <c r="S7" s="244"/>
      <c r="T7" s="244"/>
      <c r="U7" s="244"/>
      <c r="V7" s="244"/>
      <c r="W7" s="244"/>
      <c r="X7" s="244"/>
      <c r="Y7" s="244"/>
      <c r="Z7" s="244"/>
      <c r="AA7" s="244"/>
      <c r="AB7" s="244"/>
      <c r="AC7" s="244"/>
      <c r="AD7" s="244"/>
      <c r="AE7" s="245"/>
    </row>
    <row r="8" spans="1:31" s="1" customFormat="1" ht="12.75" customHeight="1" thickBot="1" x14ac:dyDescent="0.35">
      <c r="A8" s="64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65"/>
    </row>
    <row r="9" spans="1:31" ht="14.25" customHeight="1" thickBot="1" x14ac:dyDescent="0.3">
      <c r="A9" s="66" t="s">
        <v>0</v>
      </c>
      <c r="B9" s="246" t="str">
        <f>IF('5 ms'!B9="","",'5 ms'!B9)</f>
        <v/>
      </c>
      <c r="C9" s="247"/>
      <c r="D9" s="4"/>
      <c r="E9" s="248" t="s">
        <v>6</v>
      </c>
      <c r="F9" s="248"/>
      <c r="G9" s="249" t="str">
        <f>IF('5 ms'!G9="","",'5 ms'!G9)</f>
        <v/>
      </c>
      <c r="H9" s="250"/>
      <c r="I9" s="250"/>
      <c r="J9" s="250"/>
      <c r="K9" s="251"/>
      <c r="L9" s="4"/>
      <c r="M9" s="255" t="s">
        <v>7</v>
      </c>
      <c r="N9" s="255"/>
      <c r="O9" s="255"/>
      <c r="P9" s="256"/>
      <c r="Q9" s="257" t="str">
        <f>IF('5 ms'!Q9="","",'5 ms'!Q9)</f>
        <v/>
      </c>
      <c r="R9" s="250"/>
      <c r="S9" s="250"/>
      <c r="T9" s="250"/>
      <c r="U9" s="251"/>
      <c r="V9" s="258"/>
      <c r="W9" s="219"/>
      <c r="X9" s="219"/>
      <c r="Y9" s="219"/>
      <c r="Z9" s="219"/>
      <c r="AA9" s="219"/>
      <c r="AB9" s="219"/>
      <c r="AC9" s="219"/>
      <c r="AD9" s="219"/>
      <c r="AE9" s="220"/>
    </row>
    <row r="10" spans="1:31" ht="14.25" customHeight="1" thickBot="1" x14ac:dyDescent="0.3">
      <c r="A10" s="67"/>
      <c r="B10" s="6"/>
      <c r="C10" s="6"/>
      <c r="D10" s="4"/>
      <c r="E10" s="248"/>
      <c r="F10" s="248"/>
      <c r="G10" s="252"/>
      <c r="H10" s="253"/>
      <c r="I10" s="253"/>
      <c r="J10" s="253"/>
      <c r="K10" s="254"/>
      <c r="L10" s="4"/>
      <c r="M10" s="255"/>
      <c r="N10" s="255"/>
      <c r="O10" s="255"/>
      <c r="P10" s="256"/>
      <c r="Q10" s="252"/>
      <c r="R10" s="253"/>
      <c r="S10" s="253"/>
      <c r="T10" s="253"/>
      <c r="U10" s="254"/>
      <c r="V10" s="258"/>
      <c r="W10" s="219"/>
      <c r="X10" s="219"/>
      <c r="Y10" s="219"/>
      <c r="Z10" s="219"/>
      <c r="AA10" s="219"/>
      <c r="AB10" s="219"/>
      <c r="AC10" s="219"/>
      <c r="AD10" s="219"/>
      <c r="AE10" s="220"/>
    </row>
    <row r="11" spans="1:31" ht="14.25" customHeight="1" thickBot="1" x14ac:dyDescent="0.3">
      <c r="A11" s="215"/>
      <c r="B11" s="6"/>
      <c r="C11" s="6"/>
      <c r="D11" s="4"/>
      <c r="E11" s="5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68"/>
    </row>
    <row r="12" spans="1:31" ht="14.25" customHeight="1" thickBot="1" x14ac:dyDescent="0.3">
      <c r="A12" s="215"/>
      <c r="B12" s="216" t="s">
        <v>8</v>
      </c>
      <c r="C12" s="217"/>
      <c r="D12" s="217"/>
      <c r="E12" s="218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68"/>
    </row>
    <row r="13" spans="1:31" ht="17.25" customHeight="1" x14ac:dyDescent="0.25">
      <c r="A13" s="215"/>
      <c r="B13" s="28"/>
      <c r="C13" s="29"/>
      <c r="D13" s="29"/>
      <c r="E13" s="30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68"/>
    </row>
    <row r="14" spans="1:31" ht="17.25" customHeight="1" x14ac:dyDescent="0.25">
      <c r="A14" s="215"/>
      <c r="B14" s="8"/>
      <c r="C14" s="34" t="s">
        <v>9</v>
      </c>
      <c r="D14" s="87">
        <f>IF('5 ms'!L15="","",'5 ms'!L15)</f>
        <v>112</v>
      </c>
      <c r="E14" s="21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68"/>
    </row>
    <row r="15" spans="1:31" ht="17.25" customHeight="1" x14ac:dyDescent="0.25">
      <c r="A15" s="215"/>
      <c r="B15" s="8"/>
      <c r="C15" s="34" t="s">
        <v>10</v>
      </c>
      <c r="D15" s="87" t="s">
        <v>38</v>
      </c>
      <c r="E15" s="27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68"/>
    </row>
    <row r="16" spans="1:31" ht="17.25" customHeight="1" x14ac:dyDescent="0.25">
      <c r="A16" s="215"/>
      <c r="B16" s="8"/>
      <c r="C16" s="4"/>
      <c r="D16" s="219"/>
      <c r="E16" s="220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68"/>
    </row>
    <row r="17" spans="1:31" ht="19.5" customHeight="1" x14ac:dyDescent="0.25">
      <c r="A17" s="215"/>
      <c r="B17" s="8"/>
      <c r="C17" s="9"/>
      <c r="D17" s="9"/>
      <c r="E17" s="27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68"/>
    </row>
    <row r="18" spans="1:31" ht="28.5" customHeight="1" thickBot="1" x14ac:dyDescent="0.3">
      <c r="A18" s="215"/>
      <c r="B18" s="31"/>
      <c r="C18" s="32"/>
      <c r="D18" s="32"/>
      <c r="E18" s="33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68"/>
    </row>
    <row r="19" spans="1:31" ht="28.5" customHeight="1" thickBot="1" x14ac:dyDescent="0.3">
      <c r="A19" s="215"/>
      <c r="B19" s="25"/>
      <c r="C19" s="25"/>
      <c r="D19" s="25"/>
      <c r="E19" s="26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68"/>
    </row>
    <row r="20" spans="1:31" ht="14.4" thickBot="1" x14ac:dyDescent="0.3">
      <c r="A20" s="215"/>
      <c r="B20" s="221" t="s">
        <v>56</v>
      </c>
      <c r="C20" s="222"/>
      <c r="D20" s="222"/>
      <c r="E20" s="223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68"/>
    </row>
    <row r="21" spans="1:31" ht="13.8" thickBot="1" x14ac:dyDescent="0.3">
      <c r="A21" s="215"/>
      <c r="B21" s="42"/>
      <c r="C21" s="2"/>
      <c r="D21" s="2"/>
      <c r="E21" s="41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68"/>
    </row>
    <row r="22" spans="1:31" ht="16.2" thickBot="1" x14ac:dyDescent="0.35">
      <c r="A22" s="215"/>
      <c r="B22" s="46" t="s">
        <v>32</v>
      </c>
      <c r="C22" s="224" t="e">
        <f>AVERAGE('15 ms'!M45,'15 ms'!M71,'15 ms'!M98)</f>
        <v>#DIV/0!</v>
      </c>
      <c r="D22" s="225"/>
      <c r="E22" s="45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68"/>
    </row>
    <row r="23" spans="1:31" ht="16.2" thickBot="1" x14ac:dyDescent="0.35">
      <c r="A23" s="215"/>
      <c r="B23" s="46"/>
      <c r="C23" s="43"/>
      <c r="D23" s="43"/>
      <c r="E23" s="4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68"/>
    </row>
    <row r="24" spans="1:31" ht="16.2" thickBot="1" x14ac:dyDescent="0.35">
      <c r="A24" s="215"/>
      <c r="B24" s="46" t="s">
        <v>33</v>
      </c>
      <c r="C24" s="224" t="e">
        <f>STDEV('15 ms'!F41:F43,'15 ms'!N41:N43,'15 ms'!F67:F69,'15 ms'!N67:N69,'15 ms'!F94:F96,'15 ms'!N94:N96)</f>
        <v>#DIV/0!</v>
      </c>
      <c r="D24" s="225"/>
      <c r="E24" s="45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68"/>
    </row>
    <row r="25" spans="1:31" ht="16.2" thickBot="1" x14ac:dyDescent="0.35">
      <c r="A25" s="215"/>
      <c r="B25" s="46"/>
      <c r="C25" s="43"/>
      <c r="D25" s="43"/>
      <c r="E25" s="4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68"/>
    </row>
    <row r="26" spans="1:31" ht="16.2" thickBot="1" x14ac:dyDescent="0.35">
      <c r="A26" s="215"/>
      <c r="B26" s="46" t="s">
        <v>34</v>
      </c>
      <c r="C26" s="224" t="e">
        <f>(C24/C22)*100</f>
        <v>#DIV/0!</v>
      </c>
      <c r="D26" s="225"/>
      <c r="E26" s="45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68"/>
    </row>
    <row r="27" spans="1:31" ht="13.8" thickBot="1" x14ac:dyDescent="0.3">
      <c r="A27" s="215"/>
      <c r="B27" s="38"/>
      <c r="C27" s="39"/>
      <c r="D27" s="39"/>
      <c r="E27" s="40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68"/>
    </row>
    <row r="28" spans="1:31" x14ac:dyDescent="0.25">
      <c r="A28" s="215"/>
      <c r="B28" s="226"/>
      <c r="C28" s="226"/>
      <c r="D28" s="226"/>
      <c r="E28" s="226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68"/>
    </row>
    <row r="29" spans="1:31" x14ac:dyDescent="0.25">
      <c r="A29" s="215"/>
      <c r="B29" s="219"/>
      <c r="C29" s="219"/>
      <c r="D29" s="219"/>
      <c r="E29" s="219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68"/>
    </row>
    <row r="30" spans="1:31" x14ac:dyDescent="0.25">
      <c r="A30" s="215"/>
      <c r="B30" s="219"/>
      <c r="C30" s="219"/>
      <c r="D30" s="219"/>
      <c r="E30" s="219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68"/>
    </row>
    <row r="31" spans="1:31" x14ac:dyDescent="0.25">
      <c r="A31" s="215"/>
      <c r="B31" s="219"/>
      <c r="C31" s="219"/>
      <c r="D31" s="219"/>
      <c r="E31" s="219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68"/>
    </row>
    <row r="32" spans="1:31" x14ac:dyDescent="0.25">
      <c r="A32" s="215"/>
      <c r="B32" s="219"/>
      <c r="C32" s="219"/>
      <c r="D32" s="219"/>
      <c r="E32" s="219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68"/>
    </row>
    <row r="33" spans="1:31" x14ac:dyDescent="0.25">
      <c r="A33" s="215"/>
      <c r="B33" s="219"/>
      <c r="C33" s="219"/>
      <c r="D33" s="219"/>
      <c r="E33" s="219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68"/>
    </row>
    <row r="34" spans="1:31" x14ac:dyDescent="0.25">
      <c r="A34" s="215"/>
      <c r="B34" s="219"/>
      <c r="C34" s="219"/>
      <c r="D34" s="219"/>
      <c r="E34" s="219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68"/>
    </row>
    <row r="35" spans="1:31" x14ac:dyDescent="0.25">
      <c r="A35" s="215"/>
      <c r="B35" s="219"/>
      <c r="C35" s="219"/>
      <c r="D35" s="219"/>
      <c r="E35" s="219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68"/>
    </row>
    <row r="36" spans="1:31" x14ac:dyDescent="0.25">
      <c r="A36" s="215"/>
      <c r="B36" s="219"/>
      <c r="C36" s="219"/>
      <c r="D36" s="219"/>
      <c r="E36" s="219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68"/>
    </row>
    <row r="37" spans="1:31" x14ac:dyDescent="0.25">
      <c r="A37" s="215"/>
      <c r="B37" s="219"/>
      <c r="C37" s="219"/>
      <c r="D37" s="219"/>
      <c r="E37" s="219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68"/>
    </row>
    <row r="38" spans="1:31" x14ac:dyDescent="0.25">
      <c r="A38" s="215"/>
      <c r="B38" s="219"/>
      <c r="C38" s="219"/>
      <c r="D38" s="219"/>
      <c r="E38" s="219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68"/>
    </row>
    <row r="39" spans="1:31" x14ac:dyDescent="0.25">
      <c r="A39" s="215"/>
      <c r="B39" s="219"/>
      <c r="C39" s="219"/>
      <c r="D39" s="219"/>
      <c r="E39" s="219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68"/>
    </row>
    <row r="40" spans="1:31" x14ac:dyDescent="0.25">
      <c r="A40" s="215"/>
      <c r="B40" s="219"/>
      <c r="C40" s="219"/>
      <c r="D40" s="219"/>
      <c r="E40" s="219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68"/>
    </row>
    <row r="41" spans="1:31" x14ac:dyDescent="0.25">
      <c r="A41" s="215"/>
      <c r="B41" s="219"/>
      <c r="C41" s="219"/>
      <c r="D41" s="219"/>
      <c r="E41" s="219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68"/>
    </row>
    <row r="42" spans="1:31" ht="13.8" thickBot="1" x14ac:dyDescent="0.3">
      <c r="A42" s="22"/>
      <c r="B42" s="227"/>
      <c r="C42" s="227"/>
      <c r="D42" s="227"/>
      <c r="E42" s="227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  <c r="Y42" s="69"/>
      <c r="Z42" s="69"/>
      <c r="AA42" s="69"/>
      <c r="AB42" s="69"/>
      <c r="AC42" s="69"/>
      <c r="AD42" s="69"/>
      <c r="AE42" s="70"/>
    </row>
    <row r="61" spans="6:31" x14ac:dyDescent="0.25"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</row>
    <row r="62" spans="6:31" x14ac:dyDescent="0.25"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</row>
  </sheetData>
  <sheetProtection algorithmName="SHA-512" hashValue="9xez0VCXqDLoSGQShN3dMIpglzS9YtzENyoBMLEUvInkUJ6r8yR5eo7WEyd28edns1nmDbO6w8APmnxitSFUzw==" saltValue="T0PsmrAfi1tUan5hgoZM6A==" spinCount="100000" sheet="1" objects="1" scenarios="1"/>
  <mergeCells count="17">
    <mergeCell ref="G9:K10"/>
    <mergeCell ref="M9:P10"/>
    <mergeCell ref="Q9:U10"/>
    <mergeCell ref="V9:AE10"/>
    <mergeCell ref="A1:AE2"/>
    <mergeCell ref="A11:A41"/>
    <mergeCell ref="B12:E12"/>
    <mergeCell ref="D16:E16"/>
    <mergeCell ref="B20:E20"/>
    <mergeCell ref="C22:D22"/>
    <mergeCell ref="C24:D24"/>
    <mergeCell ref="C26:D26"/>
    <mergeCell ref="B28:E42"/>
    <mergeCell ref="A3:AE5"/>
    <mergeCell ref="A6:AE7"/>
    <mergeCell ref="B9:C9"/>
    <mergeCell ref="E9:F10"/>
  </mergeCells>
  <printOptions horizontalCentered="1" verticalCentered="1"/>
  <pageMargins left="0.2" right="0" top="0.39370078740157483" bottom="0.39370078740157483" header="0.17" footer="0.39"/>
  <pageSetup paperSize="9" scale="65" orientation="landscape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11</vt:i4>
      </vt:variant>
      <vt:variant>
        <vt:lpstr>Intervalli denominati</vt:lpstr>
      </vt:variant>
      <vt:variant>
        <vt:i4>10</vt:i4>
      </vt:variant>
    </vt:vector>
  </HeadingPairs>
  <TitlesOfParts>
    <vt:vector size="21" baseType="lpstr">
      <vt:lpstr>ISTRUZIONI</vt:lpstr>
      <vt:lpstr>5 ms</vt:lpstr>
      <vt:lpstr>10 ms</vt:lpstr>
      <vt:lpstr>15 ms</vt:lpstr>
      <vt:lpstr>20 ms</vt:lpstr>
      <vt:lpstr>25 ms</vt:lpstr>
      <vt:lpstr>Elaborazione I livello 5 m</vt:lpstr>
      <vt:lpstr>Elaborazione I livello 10 m</vt:lpstr>
      <vt:lpstr>Elaborazione I livello 15 m</vt:lpstr>
      <vt:lpstr>Elaborazione I livello 20 m</vt:lpstr>
      <vt:lpstr>Elaborazione I livello 25</vt:lpstr>
      <vt:lpstr>'10 ms'!Area_stampa</vt:lpstr>
      <vt:lpstr>'15 ms'!Area_stampa</vt:lpstr>
      <vt:lpstr>'20 ms'!Area_stampa</vt:lpstr>
      <vt:lpstr>'25 ms'!Area_stampa</vt:lpstr>
      <vt:lpstr>'5 ms'!Area_stampa</vt:lpstr>
      <vt:lpstr>'Elaborazione I livello 10 m'!Area_stampa</vt:lpstr>
      <vt:lpstr>'Elaborazione I livello 15 m'!Area_stampa</vt:lpstr>
      <vt:lpstr>'Elaborazione I livello 20 m'!Area_stampa</vt:lpstr>
      <vt:lpstr>'Elaborazione I livello 25'!Area_stampa</vt:lpstr>
      <vt:lpstr>'Elaborazione I livello 5 m'!Area_stampa</vt:lpstr>
    </vt:vector>
  </TitlesOfParts>
  <Company>ssc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Paolo Lopinto</cp:lastModifiedBy>
  <cp:lastPrinted>2015-04-14T13:56:17Z</cp:lastPrinted>
  <dcterms:created xsi:type="dcterms:W3CDTF">2011-06-30T13:14:07Z</dcterms:created>
  <dcterms:modified xsi:type="dcterms:W3CDTF">2026-08-13T06:45:30Z</dcterms:modified>
</cp:coreProperties>
</file>